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tabRatio="509"/>
  </bookViews>
  <sheets>
    <sheet name="鲁山县2025年衔接资金项目台账明细表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鲁山县2025年衔接资金项目台账明细表!$A$3:$XEB$208</definedName>
    <definedName name="_xlnm.Print_Titles" localSheetId="0">鲁山县2025年衔接资金项目台账明细表!$1:3</definedName>
    <definedName name="中央资金">#REF!</definedName>
    <definedName name="省级资金">#REF!</definedName>
    <definedName name="市级资金">#REF!</definedName>
    <definedName name="县级资金">#REF!</definedName>
    <definedName name="农村人居环境公共设施整治">#REF!</definedName>
    <definedName name="农村基础公共服务设施建设">#REF!</definedName>
    <definedName name="农业产业发展">#REF!</definedName>
    <definedName name="农村基础设施">#REF!</definedName>
    <definedName name="农村基础设施建设">[3]Sheet2!$C$4:$C$10</definedName>
    <definedName name="农业生产发展">[3]Sheet2!$B$4:$B$20</definedName>
    <definedName name="项目分类">'[2]2-扶贫项目实施情况表'!$V$3:$V$106</definedName>
    <definedName name="项目类别">[3]Sheet2!$B$3:$E$19</definedName>
    <definedName name="_xlnm.Print_Area" localSheetId="0">鲁山县2025年衔接资金项目台账明细表!$A$1:$O$208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<sst xmlns="http://schemas.openxmlformats.org/spreadsheetml/2006/main" count="1786" uniqueCount="572">
  <si>
    <t>鲁山县财政衔接推进乡村振兴补助资金分配台账</t>
  </si>
  <si>
    <t>序号</t>
  </si>
  <si>
    <t>项目批次</t>
  </si>
  <si>
    <t>项目名称</t>
  </si>
  <si>
    <t>项目性质</t>
  </si>
  <si>
    <t>项目类别</t>
  </si>
  <si>
    <t>项目实施单位</t>
  </si>
  <si>
    <t>建设地点</t>
  </si>
  <si>
    <t>主要建设内容</t>
  </si>
  <si>
    <t>资金级次</t>
  </si>
  <si>
    <t>资金来源</t>
  </si>
  <si>
    <t>投资规模</t>
  </si>
  <si>
    <t>中央衔接</t>
  </si>
  <si>
    <t>省级衔接</t>
  </si>
  <si>
    <t>市级衔接</t>
  </si>
  <si>
    <t>县级衔接</t>
  </si>
  <si>
    <t>合计</t>
  </si>
  <si>
    <t>第一批</t>
  </si>
  <si>
    <t>鲁山县2025年公益岗位工资补助（县乡村振兴局补发）</t>
  </si>
  <si>
    <t>其他</t>
  </si>
  <si>
    <t>公益岗位补助</t>
  </si>
  <si>
    <t>县农业农村局</t>
  </si>
  <si>
    <t>鲁山县</t>
  </si>
  <si>
    <t>公益性岗位工资</t>
  </si>
  <si>
    <t>省级衔接资金</t>
  </si>
  <si>
    <t>豫财农综 〔2024〕22号</t>
  </si>
  <si>
    <t>鲁山县2025年雨露计划短期技能培训补贴（一期）</t>
  </si>
  <si>
    <t>“雨露计划”培训</t>
  </si>
  <si>
    <t>雨露计划短期技能补助，根据工种分类，A类工种补助2000元，B类补助1800元，C类补助1500元。</t>
  </si>
  <si>
    <t>张良镇闫洼村生姜保鲜库及车间建设项目</t>
  </si>
  <si>
    <t>农业产业发展</t>
  </si>
  <si>
    <t>仓储物流（加工流通业）</t>
  </si>
  <si>
    <t>张良镇</t>
  </si>
  <si>
    <t>闫洼村</t>
  </si>
  <si>
    <t>新建厂房一座，长82.2米，宽10.28m，高10米，厂房内安装保鲜库四间，新建机房一座，及配套姜架1195个等</t>
  </si>
  <si>
    <t>中央衔接资金</t>
  </si>
  <si>
    <t>尧山镇下坪村尧云山谷民宿建设项目</t>
  </si>
  <si>
    <t>乡村旅游产业</t>
  </si>
  <si>
    <t>尧山镇</t>
  </si>
  <si>
    <t>下坪村</t>
  </si>
  <si>
    <t>面积165平方民宿4套，面积218平方民宿1套，面积360平方民宿1套，面积251平方民宿1套，结构形式为混凝土框架结构，均为2层</t>
  </si>
  <si>
    <t>第二批</t>
  </si>
  <si>
    <t>瀼河乡袁寨村加工车间建设项目</t>
  </si>
  <si>
    <t>瀼河乡</t>
  </si>
  <si>
    <t>袁寨村</t>
  </si>
  <si>
    <t>建设加工车间一座，长68米，宽30米；及水、电等配套设施</t>
  </si>
  <si>
    <t xml:space="preserve">豫财农综〔2024〕22号 </t>
  </si>
  <si>
    <t>四棵树乡黄沟村格律诗民宿配套项目</t>
  </si>
  <si>
    <t>四棵树乡</t>
  </si>
  <si>
    <t>黄沟村</t>
  </si>
  <si>
    <t>室内450平方米改造；二楼和和三楼露台530平方米改造；新建厨房50平方米；及水、电、暖配套设施等</t>
  </si>
  <si>
    <t>市级衔接资金</t>
  </si>
  <si>
    <t>平财预〔2025〕226号</t>
  </si>
  <si>
    <t>张店乡林王村纸箱包装设备采购项目</t>
  </si>
  <si>
    <t>张店乡</t>
  </si>
  <si>
    <t>林王村</t>
  </si>
  <si>
    <t>购置2600型三色水墨印刷模切机1台、2600型全自动订粘一体机1台、1450型全伺服电脑高速裱纸机1台、1200型平压压痕切线机1台、2000型压合式粘箱机1台、1200型手动伺服钉箱机1台、5.5KW气源1台。</t>
  </si>
  <si>
    <t>董周乡蔡庄村梨膏加工厂建设项目</t>
  </si>
  <si>
    <t>董周乡</t>
  </si>
  <si>
    <t>蔡庄村</t>
  </si>
  <si>
    <t>新建净化车间一座，长60.2米，宽5.4米,新建凉棚一座，长12米，宽11米，配套梨膏设备等</t>
  </si>
  <si>
    <t>赵村镇上汤村景区移动售货房项目</t>
  </si>
  <si>
    <t>赵村镇</t>
  </si>
  <si>
    <t>上汤村</t>
  </si>
  <si>
    <t>采购成品售货亭6座，规格长5.8米，宽3.25米；成品餐车8座，规格长9米，宽3.3米；及室外水电配套</t>
  </si>
  <si>
    <t>库区乡王村食品加工厂设备采购项目</t>
  </si>
  <si>
    <t>库区乡</t>
  </si>
  <si>
    <t>王村</t>
  </si>
  <si>
    <t>胡辣汤生产线一条：包含夹层锅3台、炒锅2台、三维肉类切丁机1台、肉类切片机1台、304不锈钢清洗池4台、全自动灌装机（热灌装粒装肉）机1台、自动分等机1台、油烟净化设备1台、全自动包装机 （粉条 菌包）1台、真空包装机1台；粽子生产线一条：包含洗米机1台、肉类切条机1台、肉腌制1台、伴料夹层锅1台、蒸煮锅3台、全自动包装机1台、包装袋全自动喷码机2台、清洗池4台、201不锈钢梨削皮去核机1台、小金碗封口机1台、罐头封口机（玻璃、金属）1台、输送带2台、全用型杀菌锅1台、蒸汽发生器2台、螺杆空压机2台、提升机1台、洗袋机1台、吹干机1台、304 不锈钢槲叶漂烫机1台、边锋机1台热收缩机1台、小夹层锅1台、小炒锅1台、小蒸煮锅1台、小杀菌锅1台、小电烤设备1台、真空冰箱1台。</t>
  </si>
  <si>
    <t>鲁山县项目设计费、监理费及管理费（文广旅）</t>
  </si>
  <si>
    <t>项目管理费</t>
  </si>
  <si>
    <t>县文化广电和旅游局</t>
  </si>
  <si>
    <t>背孜乡</t>
  </si>
  <si>
    <t>县级衔接资金</t>
  </si>
  <si>
    <t>鲁财预字〔2025〕201号</t>
  </si>
  <si>
    <t>鲁山县2025年雨露计划职业教育培训补贴</t>
  </si>
  <si>
    <t>雨露计划职业教育在校学生，每人每年补助3000元，分春秋学期各发放补助资金1500元。</t>
  </si>
  <si>
    <t>鲁山县2025年公益岗位工资补助（政法委治安巡逻员）（一期）</t>
  </si>
  <si>
    <t>县政法委</t>
  </si>
  <si>
    <t>鲁山县2025年公益岗位工资补助（河务局河道专管员一期）</t>
  </si>
  <si>
    <t>县河务局</t>
  </si>
  <si>
    <t>鲁山县2025年公益岗位工资补助（社保协管员一期）</t>
  </si>
  <si>
    <t>县人社局</t>
  </si>
  <si>
    <t>鲁山县2025年小额信贷贴息（第一期）</t>
  </si>
  <si>
    <t>脱贫人口小额信贷贴息</t>
  </si>
  <si>
    <t>县金融扶贫服务中心</t>
  </si>
  <si>
    <t>小额贷款贴息</t>
  </si>
  <si>
    <t>鲁山县2025年公益岗位工资补助（保洁员一期）</t>
  </si>
  <si>
    <t>鲁山县2025年公益岗位工资补助（就近就业一期）1</t>
  </si>
  <si>
    <t>鲁山县2025年公益岗位工资补助（就近就业一期）2</t>
  </si>
  <si>
    <t>鲁山县2025年平顶山市驻村第一书记市级专项经费</t>
  </si>
  <si>
    <t>第一书记工作经费</t>
  </si>
  <si>
    <t>市派驻村第一书记71人专项工作经费资金</t>
  </si>
  <si>
    <t>平财预〔2025〕227号</t>
  </si>
  <si>
    <t>鲁山县2025年县派第一书记驻村专项经费1</t>
  </si>
  <si>
    <t>张官营镇</t>
  </si>
  <si>
    <t>县派驻村第一书记专项工作经费</t>
  </si>
  <si>
    <t>鲁山县2025年县派第一书记驻村专项经费2</t>
  </si>
  <si>
    <t>磙子营乡</t>
  </si>
  <si>
    <t>鲁山县2025年县派第一书记驻村专项经费3</t>
  </si>
  <si>
    <t>鲁山县2025年县派第一书记驻村专项经费4</t>
  </si>
  <si>
    <t>马楼乡</t>
  </si>
  <si>
    <t>鲁山县2025年县派第一书记驻村专项经费5</t>
  </si>
  <si>
    <t>鲁山县2025年县派第一书记驻村专项经费6</t>
  </si>
  <si>
    <t>熊背乡</t>
  </si>
  <si>
    <t>鲁山县2025年县派第一书记驻村专项经费7</t>
  </si>
  <si>
    <t>下汤镇</t>
  </si>
  <si>
    <t>鲁山县2025年县派第一书记驻村专项经费8</t>
  </si>
  <si>
    <t>团城乡</t>
  </si>
  <si>
    <t>鲁山县2025年县派第一书记驻村专项经费9</t>
  </si>
  <si>
    <t>鲁山县2025年县派第一书记驻村专项经费10</t>
  </si>
  <si>
    <t>鲁山县2025年县派第一书记驻村专项经费11</t>
  </si>
  <si>
    <t>鲁山县2025年县派第一书记驻村专项经费12</t>
  </si>
  <si>
    <t>瓦屋镇</t>
  </si>
  <si>
    <t>鲁山县2025年县派第一书记驻村专项经费13</t>
  </si>
  <si>
    <t>鲁山县2025年县派第一书记驻村专项经费14</t>
  </si>
  <si>
    <t>观音寺乡</t>
  </si>
  <si>
    <t>鲁山县2025年县派第一书记驻村专项经费15</t>
  </si>
  <si>
    <t>土门办事处</t>
  </si>
  <si>
    <t>鲁山县2025年县派第一书记驻村专项经费16</t>
  </si>
  <si>
    <t>鲁山县2025年县派第一书记驻村专项经费17</t>
  </si>
  <si>
    <t>仓头乡</t>
  </si>
  <si>
    <t>鲁山县2025年县派第一书记驻村专项经费18</t>
  </si>
  <si>
    <t>鲁山县2025年县派第一书记驻村专项经费19</t>
  </si>
  <si>
    <t>辛集乡</t>
  </si>
  <si>
    <t>鲁山县2025年县派第一书记驻村专项经费20</t>
  </si>
  <si>
    <t>梁洼镇</t>
  </si>
  <si>
    <t>鲁山县2025年县派第一书记驻村专项经费21</t>
  </si>
  <si>
    <t>鲁山县2025年县派第一书记驻村专项经费22</t>
  </si>
  <si>
    <t>鲁阳办事处</t>
  </si>
  <si>
    <t>鲁山县2025年县派第一书记驻村专项经费23</t>
  </si>
  <si>
    <t>汇源办事处</t>
  </si>
  <si>
    <t>第三批</t>
  </si>
  <si>
    <t>董周乡铁家庄村保鲜库建设项目</t>
  </si>
  <si>
    <t>铁家庄村</t>
  </si>
  <si>
    <t>新建冷库一座，155.7平方，及室外地坪硬化113平方米，厚20cm，c25混凝土</t>
  </si>
  <si>
    <t>董周乡铁家庄村冷库建设项目</t>
  </si>
  <si>
    <t>新建保鲜库一座,长25米，宽20米</t>
  </si>
  <si>
    <t>磙子营乡三山村蛋鸽养殖厂房项目（二期）</t>
  </si>
  <si>
    <t>养殖业（畜牧生产-含配套基础设施）</t>
  </si>
  <si>
    <t>三山村</t>
  </si>
  <si>
    <t>新建蛋鸽厂房11座，每座420平方米。</t>
  </si>
  <si>
    <t>磙子营乡三山村鸭厂提升改造项目</t>
  </si>
  <si>
    <t>改造原有养殖棚4座，其中13米宽95米长3座，13米宽65米长1座。</t>
  </si>
  <si>
    <t>马楼乡虎营村养菌车间建设项目（一期）</t>
  </si>
  <si>
    <t>种植业（农业生产-含配套基础设施）</t>
  </si>
  <si>
    <t>虎营村</t>
  </si>
  <si>
    <t>新建门式钢架厂房1座（长120*宽30米，檐高8米）及配套设备</t>
  </si>
  <si>
    <t>四棵树乡张沟村民宿扩建项目</t>
  </si>
  <si>
    <t>张沟村</t>
  </si>
  <si>
    <t>院内地坪铺装1882平方；园内铺设1.5宽道路304米；凉亭11座（规格3.8*3.8米）；改造四合院3处（规格11.7*18米）；改造厨房1处（规格14*6米）；改造房屋1处（规格15.7*14.85米）；茅草亭2座（规格7.5*3.5米）</t>
  </si>
  <si>
    <t>土门办事处武家庄村食用菌种植项目</t>
  </si>
  <si>
    <t>武家庄村</t>
  </si>
  <si>
    <t>新建休眠棚5座，菌棚13座；深水井1眼，压力灌及配套；锅炉1台，装袋扎袋一体机1台，刺孔机1台，翻料机1台；拌料场300平米；新建挡墙70米。</t>
  </si>
  <si>
    <t>团城乡应山到青岗坪道路建设项目</t>
  </si>
  <si>
    <t>农村基础设施</t>
  </si>
  <si>
    <t>农村道路</t>
  </si>
  <si>
    <t>应山村</t>
  </si>
  <si>
    <t>1、现状道路加铺5cm沥青混凝土面层，长2295米，宽4米，终点村庄广场加铺5cm沥铺沥青总共10660平方米，路基较差需修复面积560平方米沥青面层1260平方米，路口顺接沥青面层220平方米，加铺沥青总共10660平方米，路基较差需修复面积560平方米2、浆砌石挡土墙30米，新建沥青道路166平方米。3、增加过路管涵两道。</t>
  </si>
  <si>
    <t>团城乡泰山庙村碾道沟组水渠建设项目</t>
  </si>
  <si>
    <t>农村水利设施</t>
  </si>
  <si>
    <t>泰山庙村</t>
  </si>
  <si>
    <t>新建混凝土水渠长1480米，內净宽0.7米，內净深0.5米，渠壁厚0.18米</t>
  </si>
  <si>
    <t>瓦屋镇土桥村菌种车间提升改造项目</t>
  </si>
  <si>
    <t>土桥村</t>
  </si>
  <si>
    <t>厂房长72米，宽26米，新建屋面板，修缮屋面檩条，墙檩，墙面板，立柱及钢架机械除锈，刷防锈漆两遍。</t>
  </si>
  <si>
    <t>瓦屋镇李老庄农家乐及配套项目</t>
  </si>
  <si>
    <t>李老庄村</t>
  </si>
  <si>
    <t>新建窑洞一处，建筑面积174.56平方米；3处农家乐，建筑面积分别为108.49平方米，115.68平方米，95.98平方米；室外给排水工程，新建4.5米宽沥青混凝土道路长度654米，3.5米高挡墙长度60米，均高5米高挡墙长度49米。</t>
  </si>
  <si>
    <t>瓦屋镇大潺寺村车间配套建设项目</t>
  </si>
  <si>
    <t>大潺寺村</t>
  </si>
  <si>
    <t>新建大口径井一眼，深10m，新建ф50mmPE管长490m，新建ф32mmPE管长50m，新建10T无塔一座，配套潜水泵一台，型号QS潜水泵，扬程150m，流量5m3/h.新建YJV-3*4mm2长490m,无塔控制柜一座。</t>
  </si>
  <si>
    <t>下汤镇和尚岭村一次性餐具车间项目</t>
  </si>
  <si>
    <t>和尚岭村</t>
  </si>
  <si>
    <t>新建加工钢构厂房长90米，宽24米，檐高9米，及水、电等配套设施</t>
  </si>
  <si>
    <t>下汤镇林楼村民宿小院建设项目</t>
  </si>
  <si>
    <t>林楼村</t>
  </si>
  <si>
    <t>1、新建民宿1座，建筑面积467.44平方，结构形式为砖混。2、新建浆砌石护堰1均高1.8米，长51米；新建浆砌石护堰2均高3米，长37米；新建浆砌石护堰3均高1.5米，长30米。3、民宿室外地面158.44m2，新建150mm厚C25混凝土地坪200m2。4、新建25m3玻璃钢化粪池1座。</t>
  </si>
  <si>
    <t>辛集乡张庄村道路建设项目</t>
  </si>
  <si>
    <t>张庄村</t>
  </si>
  <si>
    <t>新建2.8m宽C25混凝土路面57m，新建3m宽C25混凝土路面3063m，新建3.5m宽C25混凝土路面151m，累计15cm厚C25混凝土9877.1平方米</t>
  </si>
  <si>
    <t xml:space="preserve">平财预〔2025〕226号 </t>
  </si>
  <si>
    <t>辛集乡尚王村通村道路建设项目</t>
  </si>
  <si>
    <t>尚王村</t>
  </si>
  <si>
    <t>新建5cm厚AC-13C沥青砼3m宽道路：730m；新建5cm厚AC-13C沥青砼 3.5m宽道路：213m；新建5cm厚AC-13C沥青砼 4m宽道路：1180m；新建5cm厚AC-13C沥青砼 4.5m宽道路：160m；15cm厚C25水泥砼路面破除及恢复：210m2；</t>
  </si>
  <si>
    <t>背孜乡东山村道路建设项目</t>
  </si>
  <si>
    <t>东山村</t>
  </si>
  <si>
    <t>新建厚沥青道路长2056米，宽4米，厚0.05米</t>
  </si>
  <si>
    <t>背孜乡石板河村上下石组道路硬化项目</t>
  </si>
  <si>
    <t>石板河村</t>
  </si>
  <si>
    <t>新铺设744米长、3.5米宽、0.15米厚的水泥路1条</t>
  </si>
  <si>
    <t>背孜乡柳树岭村生产桥建设项目</t>
  </si>
  <si>
    <t>柳树岭村</t>
  </si>
  <si>
    <t>刘家组桥长12米，宽5米；孟庄组桥长7.34米，宽5米</t>
  </si>
  <si>
    <t>琴台街道余堂社区道路及排水排污建设项目</t>
  </si>
  <si>
    <t>农村污水治理</t>
  </si>
  <si>
    <t>琴台街道</t>
  </si>
  <si>
    <t>余堂社区</t>
  </si>
  <si>
    <t>新建道路36条总长6222m，道路宽度2.0-4.5m，其中5cm厚(AC-13C )沥青混凝土面积12679m2，15cm厚C25混凝土面积9480m2,新建二级钢筋砼φ600排水管长606m，新建二级钢筋砼φ400排水管长251m，铸铁钢管DN600*10mm排水管长33m，检查井30座</t>
  </si>
  <si>
    <t xml:space="preserve">平财预〔2025〕227号 </t>
  </si>
  <si>
    <t>熊背乡草店村养鸭配套工程建设项目</t>
  </si>
  <si>
    <t>草店村</t>
  </si>
  <si>
    <t>项目区总占地面积84.84亩，新建钢结构厂房1座，规格为60*25米，檐高7.950米；380米深机井1眼及配套</t>
  </si>
  <si>
    <t>尧山镇贾店村食用菌加工建设项目</t>
  </si>
  <si>
    <t>贾店村</t>
  </si>
  <si>
    <t>新建生产综合房1座，长54.8m宽28.8m；新建冷库综合房1座；库房A，长10.9m宽5.5m；库房B，长14m宽5.5m；新建6m宽出菇棚12座，其中15m长1座，20m长1座，25m长5座，30m长5座；新建6m宽养菌棚4座，其中20m长1座，25m长1座，30m长1座，35m长1座；加工设备采购安装及水电配套</t>
  </si>
  <si>
    <t>尧山镇上坪村太空舱基础设施配套项目</t>
  </si>
  <si>
    <t>上坪村</t>
  </si>
  <si>
    <t>新建太空舱基础12座，新建阳光房142平方， 65系断桥铝5+12+5钢化玻璃封闭，岩棉板屋面。配套化粪池一座。新建围墙110米。配套室外给水 、排水、供电系统等</t>
  </si>
  <si>
    <t>赵村镇桑盘村民宿建设项目1</t>
  </si>
  <si>
    <t>桑盘村</t>
  </si>
  <si>
    <t>新建45平方钢结构民宿5套，77平方钢结构民宿5套及浆砌石护堰60米</t>
  </si>
  <si>
    <t>赵村镇桑盘村民宿建设项目2</t>
  </si>
  <si>
    <t>张良镇郭沟村豆制品加工项目（二期）</t>
  </si>
  <si>
    <t>郭沟村</t>
  </si>
  <si>
    <t>豆制品加工厂房2座（规格分别为72*25米，檐高7米，门式钢架；24*12米，檐高4米，门式钢架）；200m3/d一体化污水处理设备一组及设备基础</t>
  </si>
  <si>
    <t>第四批</t>
  </si>
  <si>
    <t>董周乡蔡庄村康养旅游配套设施项目</t>
  </si>
  <si>
    <t>新建二层木屋1座（长21.5米，宽14.3米）及相关配套设施。</t>
  </si>
  <si>
    <t>观音寺乡太平保村食用菌深加工二期建设项目</t>
  </si>
  <si>
    <t>太平保村</t>
  </si>
  <si>
    <t>新建钢构厂房1座，长96.8米，宽21米；砌筑浆砌石挡土墙50米，宽度0.65米，地上高度1.2米；铺筑15公分厚C25混凝土地坪230平方米。</t>
  </si>
  <si>
    <t>梁洼镇连沟村养殖基地项目</t>
  </si>
  <si>
    <t>连沟村</t>
  </si>
  <si>
    <t>新建鸡舍两座，长105m，宽15m，新建仓库一座，新建机井一眼，新建20丅无塔一座</t>
  </si>
  <si>
    <t>梁洼镇南街村仓储建设项目二期</t>
  </si>
  <si>
    <t>南街村</t>
  </si>
  <si>
    <t>新建仓储一座，长48.8米，宽21.8米，建筑高度9.8米。布置水电配套设施。</t>
  </si>
  <si>
    <t>四棵树乡土楼村水泉沟组道路建设项目</t>
  </si>
  <si>
    <t>土楼村</t>
  </si>
  <si>
    <t>新建混凝土道路长1276米；其中均宽4.5米，长966米，厚0.2米；均宽3米，长310米，厚0.15米；新建漫水桥1座，长59米。</t>
  </si>
  <si>
    <t>四棵树乡彭庄村木掀厂组道路建设项目</t>
  </si>
  <si>
    <t>彭庄村</t>
  </si>
  <si>
    <t>新建混凝土道路长787m，宽4.5m，厚20cm，强度C25，新建浆砌石排水渠长1126m，截面1m*1.5m，挡墙长68m，高5m。</t>
  </si>
  <si>
    <t>团城乡寺沟村民宿配套研学基地建设项目</t>
  </si>
  <si>
    <t>寺沟村</t>
  </si>
  <si>
    <t xml:space="preserve"> 项目占地37亩，其中新建二层民宿一座，长40米，宽12米，占地480平方米；长9米，宽5米离地平台8座；宽5米，长20米仓库一座；宽5米，长10米木屋一座；长15米，宽6米水池1座及水、电等配套设施。</t>
  </si>
  <si>
    <t>熊背乡宝山村老李沟至转山道路建设项目</t>
  </si>
  <si>
    <t>宝山村</t>
  </si>
  <si>
    <t>建设C25砼道路长1775米，总面积9210平方米，厚0.2米；新建道路挡墙3处共计114米，直径1200过路涵管长8米，漫水桥1座30米</t>
  </si>
  <si>
    <t>熊背乡晒衣山村道路护堤修复项目</t>
  </si>
  <si>
    <t>晒衣山村</t>
  </si>
  <si>
    <t>修复道路护堤2处总长62米</t>
  </si>
  <si>
    <t>熊背乡雁鸣庄村排污管网建设项目</t>
  </si>
  <si>
    <t>雁鸣庄村</t>
  </si>
  <si>
    <t>新建化粪池2座；埋设双壁波纹管长度合计2590米，其中直径400管1446米，直径300管377米，直径200管767米；砌筑检查井64座；埋设直径110PVC管，连接入户排水口，长度合计120米。</t>
  </si>
  <si>
    <t>张店乡郭庄村内道路建设项目</t>
  </si>
  <si>
    <t>郭庄村</t>
  </si>
  <si>
    <t>新建混凝土道路总长1983.3米，其中3.5米宽道路长180.5米，3米宽道路长1802.8米。均为15公分厚，C25标准。</t>
  </si>
  <si>
    <t>张店乡王湾村组通道路建设项目</t>
  </si>
  <si>
    <t>王湾村</t>
  </si>
  <si>
    <t>新建15cm厚C25混凝土道路2条，其中4米宽道路2条，共计1115米。</t>
  </si>
  <si>
    <t>张店乡张店村内道路建设项目</t>
  </si>
  <si>
    <t>张店村</t>
  </si>
  <si>
    <t>新建15cm厚C25混凝土道路10条，其中4米宽道路2条，共计726米，3.5米宽道路5条，共计249.5米，3米宽道路2条，共计134米，2.5米宽道路1条，共计41长。</t>
  </si>
  <si>
    <t>张店乡白庄村过路涵及村内道路建设项目</t>
  </si>
  <si>
    <t>白庄村</t>
  </si>
  <si>
    <t>新建道路总长666.3米，其中3米宽混凝土路面长575.5米，4米宽混凝土路面长度90.8米。3米宽路采用15公分C25水泥混凝土路面。4米宽路采用18公分混凝土路面。过路涵一处长7.77米，宽5米。</t>
  </si>
  <si>
    <t>尧山镇四道河村生产桥建设项目</t>
  </si>
  <si>
    <t>四道河村</t>
  </si>
  <si>
    <t>新建14米长、5.5米宽桥梁一座</t>
  </si>
  <si>
    <t>赵村镇寨子沟村蒋庄组护庄护堰项目</t>
  </si>
  <si>
    <t>寨子沟村</t>
  </si>
  <si>
    <t xml:space="preserve"> 新建浆砌石护堰长140米，均高3.5米 </t>
  </si>
  <si>
    <t>赵村镇三道庵村道路及护庄堰建设项目</t>
  </si>
  <si>
    <t>三道庵村</t>
  </si>
  <si>
    <t>1、新建护堰长127m，其中护堰均高4m长94m；
2、新建混凝土道路长130m， 宽4米，厚0.15m。</t>
  </si>
  <si>
    <t>赵村镇赵村村新村拦河堰建设项目</t>
  </si>
  <si>
    <t>赵村村</t>
  </si>
  <si>
    <t>新建拦河坝一座长164米，坝高1米，埋深5.9米。</t>
  </si>
  <si>
    <t>赵村镇赵村村、中汤村污水处理项目</t>
  </si>
  <si>
    <t>中汤村、赵村村</t>
  </si>
  <si>
    <t>新建100立方米砖砌化粪池1座，埋设DN1000波纹管48米；新建50立方米砖砌化粪池1座，砌筑排水渠56.5米；新建150米深水井1眼，配套安装水电部分；新建道路长300米，款3米，厚15公分水泥路，赵村新村排水设施。</t>
  </si>
  <si>
    <t>背孜乡背孜村中药材存储车间及配套设施项目</t>
  </si>
  <si>
    <t>背孜村</t>
  </si>
  <si>
    <t>中药材存储车间一座（42X18/18X8.4),建筑面积975.05平方米；单层仓储用房一座（19.8X7.2),建筑面积149.2平方米；单层库房一座18.9X4.5,建筑面积90.72平方米；配套深水井280米及配套设施</t>
  </si>
  <si>
    <t>背孜乡郜沟村中草药分拣车间及配套设施项目</t>
  </si>
  <si>
    <t>郜沟村</t>
  </si>
  <si>
    <t>新建钢结构厂房长26米，宽18.56米及配套设施</t>
  </si>
  <si>
    <t>汇源街道大王庄村道路及污水管网项目</t>
  </si>
  <si>
    <t>汇源街道</t>
  </si>
  <si>
    <t>大王庄村</t>
  </si>
  <si>
    <t>新建φ600排水管长1013m，新建直径400排水管长48m，新建检查井34座，新建道路长1061m，新建5cm厚（AC-13C）细粒沥青混凝土面积4114.5m2</t>
  </si>
  <si>
    <t>鲁阳街道七里社区道路及雨污管道建设项目</t>
  </si>
  <si>
    <t>鲁阳街道</t>
  </si>
  <si>
    <t>七里社区</t>
  </si>
  <si>
    <t>1、新建混凝土道路2条；宽度3.5米，长度180米；宽4米，长度395米；2、新建沥青混凝土道路1条，宽度4.5米，长度890米；3、新建DN600管道456米，新建DN800管道495米及道路开挖恢复。</t>
  </si>
  <si>
    <t>土门办事处焦山村木兰树组安全饮水及组通路项目</t>
  </si>
  <si>
    <t>农村供水保障（饮水安全）</t>
  </si>
  <si>
    <t>焦山村</t>
  </si>
  <si>
    <t>新建蓄水池2座及配套压力罐2台，饮水管网2600米。新建道路长402米，均宽3米，厚0.15米，涵管2处16米；新建挡墙176米，均高3米；新建盖板涵1座。</t>
  </si>
  <si>
    <t>土门办事处构树庄村瓦房庄至大潺寺道路硬化项目</t>
  </si>
  <si>
    <t>构树庄村</t>
  </si>
  <si>
    <t>新建道路930米，宽4米，厚0.2米;新建2米高挡墙187米，3米高挡墙76米，8米高挡墙40米。</t>
  </si>
  <si>
    <t>下汤镇十亩地洼村露营基地建设项目</t>
  </si>
  <si>
    <t>十亩地洼村</t>
  </si>
  <si>
    <t>1、木屋民宿4座，每座建筑面积46.41平方。2、共享餐厅砌体结构，建筑面积161.5平方。3、园区内道路建设1号路长214m宽4m，2号路长84m宽3m，共计1108平方米。4、水、电配套工程。</t>
  </si>
  <si>
    <t>下汤镇新街社区民宿建设项目1</t>
  </si>
  <si>
    <t>县民宗局</t>
  </si>
  <si>
    <t>新街社区</t>
  </si>
  <si>
    <t>改造建筑面积865平方米，房间19间及相关配套设施</t>
  </si>
  <si>
    <t>豫财农综〔2024〕25号</t>
  </si>
  <si>
    <t>下汤镇新街社区民宿建设项目2</t>
  </si>
  <si>
    <t>下汤镇新街社区民宿建设项目3</t>
  </si>
  <si>
    <t>豫财农综〔2024〕22号</t>
  </si>
  <si>
    <t>辛集乡马庄村组通道路建设项目</t>
  </si>
  <si>
    <t>马庄村</t>
  </si>
  <si>
    <t>新建3m宽15cm厚C25混凝土路面2628m，合计7884 m2.</t>
  </si>
  <si>
    <t>辛集乡四山村道路建设项目</t>
  </si>
  <si>
    <t>四山村</t>
  </si>
  <si>
    <t>铺筑15公分厚水泥混凝土道路855米，其中3米宽道路195米，3.5m宽道路660米；铺筑20公分厚水泥混凝土道路529米，其中3.5米宽道路212米，4.5米宽道路317米；铺筑5公分厚沥青混凝土道路452米，其中4米宽道路260米，4.5米宽道路192米；安装水泥混凝土仿木栏杆16米；埋设DN500双壁波纹管道20米，砌筑排水检查井2座。</t>
  </si>
  <si>
    <t>辛集乡漫流村内道路建设项目</t>
  </si>
  <si>
    <t>漫流村</t>
  </si>
  <si>
    <t>18cm厚C25砼4m宽路面384m，20cm厚C25砼4m宽路面1515m</t>
  </si>
  <si>
    <t>张官营镇李乐庄村道路项目</t>
  </si>
  <si>
    <t>李乐庄村</t>
  </si>
  <si>
    <t>新建5cm厚沥青道路1410米，其中宽4米的长1040米，宽3.5米的长370米。</t>
  </si>
  <si>
    <t>张官营镇棠树村道路项目</t>
  </si>
  <si>
    <t>棠树村</t>
  </si>
  <si>
    <t>1、新建5cm厚沥青道路927米，其中宽3.5米的长537米，宽4米的长390米；2、新建c25混凝土道路长187米，宽3米，厚15cm。</t>
  </si>
  <si>
    <t>张官营镇朱庄村道路项目</t>
  </si>
  <si>
    <t>朱庄村</t>
  </si>
  <si>
    <t>1、新建5cm厚沥青道路860米，其中宽3.5米的长220米，宽3米的长640米；2、新建c25混凝土道路1306米，3米宽，厚15cm。</t>
  </si>
  <si>
    <t>张良镇姚吴程村养殖场配套建设项目</t>
  </si>
  <si>
    <t>姚吴程</t>
  </si>
  <si>
    <t>1.150mm厚混凝土护坡1640m2、2.15cm混凝土道路656m2、18cm厚混凝土道路4725.66m2、20cm机动车混凝土道822.5m24.5m高浆砌片石挡墙73.49m、4m高浆砌片石挡墙86m、3m高片石挡墙54.06m5.120mm厚普通砖砌排水沟215m6.成井350含配套</t>
  </si>
  <si>
    <t>张良镇张东村组通道路建设项目</t>
  </si>
  <si>
    <t>张东村</t>
  </si>
  <si>
    <t>1、混凝土路面1613米。其中2.5米宽，长40米；3米宽，长585米；3.5米宽，长447米；4米宽，长351米；4.5米宽，长190米；15厘米厚C25商砼。2、新建道路边坡排水沟188米。其中预埋管10米，管径1.5米；新建挡土墙（1）69米，高2.15米；挡土墙（2）287米，高2米；护坡长69米，高2米；排水沟底铺砌180米，平均厚0.3米。</t>
  </si>
  <si>
    <t>仓头乡潘窑村道路建设项目</t>
  </si>
  <si>
    <t>潘窑村</t>
  </si>
  <si>
    <t>新建均宽4.2米宽沥青混凝土道路长2770米，厚5cm。</t>
  </si>
  <si>
    <t>仓头乡刘芳庄村道路建设项目</t>
  </si>
  <si>
    <t>刘芳庄村</t>
  </si>
  <si>
    <t>（1）、新修村内混凝土道路（18cm厚C25混凝土）总长1222.5米，均宽3米～4.5米，共计4738.5平方米。建过路桥涵两座（同规格），长13.6米，宽5米。</t>
  </si>
  <si>
    <t>仓头乡白窑村道路建设项目</t>
  </si>
  <si>
    <t>白窑村</t>
  </si>
  <si>
    <t>新修村内混凝土道路（18cm厚C25混凝土）共计3493平方米，道路1长861米，宽3米；道路2长260米，宽3.5米，总长1121米。</t>
  </si>
  <si>
    <t>江河新区稻谷田村组通道路项目</t>
  </si>
  <si>
    <t>江河新区</t>
  </si>
  <si>
    <t>稻谷田村</t>
  </si>
  <si>
    <t>新建C25混凝土道路长2500米、宽2.5米、厚0.15米</t>
  </si>
  <si>
    <t>马楼乡高岸头村道路建设项目</t>
  </si>
  <si>
    <t>高岸头村</t>
  </si>
  <si>
    <t>新建c25混凝土道路全长1902米（3米宽15公分厚347米，3.5米宽15公分厚851米，4米宽15公分厚576米，4.5米宽15公分厚72米，4.5米宽20公分厚56米）总面积6899.5㎡</t>
  </si>
  <si>
    <t>马楼乡周庄村柏油路建设项目</t>
  </si>
  <si>
    <t>周庄村</t>
  </si>
  <si>
    <t>新建沥青柏油路长612米，宽4.5米,5公分厚，总面积2754㎡</t>
  </si>
  <si>
    <t>马楼乡薛寨村道路建设项目</t>
  </si>
  <si>
    <t>薛寨村</t>
  </si>
  <si>
    <t>新建c25混凝土道路全长2220米（2米宽15公分厚849米，2.5米宽15公分厚534米，3米宽15公分厚764米，4米宽15公分厚73米）总面积5617㎡</t>
  </si>
  <si>
    <t>马楼乡马楼村排水渠建设项目</t>
  </si>
  <si>
    <t>马楼村</t>
  </si>
  <si>
    <t>新建砖砌盖板排水渠全长266米</t>
  </si>
  <si>
    <t>第五批</t>
  </si>
  <si>
    <t>董周乡西高村道路建设项目</t>
  </si>
  <si>
    <t>西高村</t>
  </si>
  <si>
    <t>硬化厚度0.18米C25混凝土道路：其中3米宽的长480米，2.5米宽的长2065米。</t>
  </si>
  <si>
    <t>董周乡闫河村至杨树沟村道路建设项目</t>
  </si>
  <si>
    <t>杨树沟村</t>
  </si>
  <si>
    <t>1、加铺沥青0.05米厚，其中4.5米宽的长500米，3.5米宽的长1753米；2、道路两侧加硬边带。</t>
  </si>
  <si>
    <t>库区乡张湾村老庄组道路建设项目</t>
  </si>
  <si>
    <t>张湾村</t>
  </si>
  <si>
    <t>新建沥青道路4处，总长1746米，总面积7989.5平方米，新建水泥硬化场地共1030平方米，新建各类排水管总计313米，新建检查井6座，新建盖板涵洞1座</t>
  </si>
  <si>
    <t xml:space="preserve">豫财农综〔2024〕3号 </t>
  </si>
  <si>
    <t>库区乡纸坊村伙上组道路及排水渠建设项目</t>
  </si>
  <si>
    <t>纸坊村</t>
  </si>
  <si>
    <t>新建浆砌石排水渠四处，总长度233米，2.0米高挡墙长度20米；1.5米高挡墙长度103米；砖砌排水沟长度46米。新建沥青混凝土面层道路总长度1003米，其中3.0米宽长度854米，4.0米宽长度100米，7.0米宽长度22米，8.5米宽长度27米。</t>
  </si>
  <si>
    <t>梁洼镇鹁鸽吴村民宿建设项目</t>
  </si>
  <si>
    <t>鹁鸽吴村</t>
  </si>
  <si>
    <t>新建民宿一座1050平方，150米供水井及无塔、电缆、化粪池等配套设施</t>
  </si>
  <si>
    <t>马楼乡山岔口村花生果加工厂房及配套建设</t>
  </si>
  <si>
    <t>山岔口村</t>
  </si>
  <si>
    <t>新建门式钢架厂房1座（长46*宽36米，檐高16.5米）及配套设备</t>
  </si>
  <si>
    <t>熊背乡南子营村养殖业项目（三期）</t>
  </si>
  <si>
    <t>南子营村</t>
  </si>
  <si>
    <t>项目总占地面积30亩，建设鸡舍2栋及配套设施，鸡舍（单栋）长105m，宽15米，檐高7.6m</t>
  </si>
  <si>
    <t>张店乡雷趴村组通道路建设项目1</t>
  </si>
  <si>
    <t>雷叭村</t>
  </si>
  <si>
    <t>新建道路总长度3831.5米，其中3.5米宽混凝土路面长度295.2米，3米宽混凝土道路长823.8米。均为15公分，C25标准。沥青道路长2712.5米，宽4米，厚5公分。</t>
  </si>
  <si>
    <t>张店乡雷趴村组通道路建设项目2</t>
  </si>
  <si>
    <t>新建道路总长度3831.5米，其中3.5米宽混凝土路面长度295.2米，3米宽混凝土道路长823.8米。均为15公分，C25标准。沥青道路长2712.5米，宽4米，厚6公分。</t>
  </si>
  <si>
    <t>张店乡马村村至杨庄村道路建设项目</t>
  </si>
  <si>
    <t>马村村</t>
  </si>
  <si>
    <t>建设原有村内道路加铺5cm细粒式沥青混凝土道路5条，其中均宽3.5米道路2条，长度3144米。均宽4米道路1条，长度345米。均宽3.5道路1条，长39米。均宽3.5米道路1条，长度322米。新建3米宽15cm厚C25混凝土路2条，长度300米。</t>
  </si>
  <si>
    <t>赵村镇赵村村民宿建设项目（喜逢里）</t>
  </si>
  <si>
    <t>新建三层钢结构民宿一栋；总建筑面积：1027.95平方米；基底建筑面积：311.78平方米；长24.2米宽12.7米高12.5米；及配套设施。</t>
  </si>
  <si>
    <t>赵村镇寨子沟村中草药加工建设项目</t>
  </si>
  <si>
    <t>寨沟子村</t>
  </si>
  <si>
    <t>1、新建加工厂2座，规格20*13米及48*13米；2、场地回填346平方米，均深2米，场地硬化346平方米；3、新建污水池1座，长10米，宽6米，深3米；4、新建挡墙2处，挡墙1长35米，挡墙2长16米，均高2米；5、新建厨房1座，长13.2米，宽5米；</t>
  </si>
  <si>
    <t>背孜乡背孜村东五组漫水桥及道路建设项目</t>
  </si>
  <si>
    <t>漫水桥长56米，宽4米；C25混凝土道路长1587米，宽3米，厚0.15米；长37米，宽2米，厚0.15米；平交口704平方米，厚0.15米。</t>
  </si>
  <si>
    <t>背孜乡盐店村通组道路建设项目</t>
  </si>
  <si>
    <t>盐店村</t>
  </si>
  <si>
    <t>C25混凝土，长1270米，宽4米，厚0.2米；长102米，宽3.5米，厚0.15米；长710米，宽3米，厚0.15米；</t>
  </si>
  <si>
    <t>观音寺石坡头污水渠及生产桥建设项目</t>
  </si>
  <si>
    <t>石坡头村</t>
  </si>
  <si>
    <t>新建排污渠350米，新建生产桥1座，新建排污渠335米。</t>
  </si>
  <si>
    <t>磙子营乡石岭村道路建设项目</t>
  </si>
  <si>
    <t>石岭村</t>
  </si>
  <si>
    <t>1、现状道路加铺5cmAC-13细粒式沥青混凝土主路面长度1775米，宽4米，总面积为7099.5平方米。2、现状土路新建沥青混凝土路面长度131米，宽4.5米，总面积为591平方米。</t>
  </si>
  <si>
    <t>磙子营乡磙子营村道路建设项目</t>
  </si>
  <si>
    <t>磙子营村</t>
  </si>
  <si>
    <t>现状混凝土道路加铺5cm沥青面层长1407.5米宽4米，现状土路新建沥青道路长162米宽4米。现状混凝土路新建沥青道路长320米宽4米。</t>
  </si>
  <si>
    <t>瀼河乡马圪垱村道路及排水项目</t>
  </si>
  <si>
    <t>马圪垱村</t>
  </si>
  <si>
    <t>新建道路三条总长304m，道路宽度4.5m，15cm厚C25混凝土面积2498m2，新建直径400排水管长304m，新建排水渠一长210m，检查井19座，新建直径32PE管长374m，新建入户直径20PE管长95m，砖砌水表井19座，直径20水表19个，直径20截止阀19个</t>
  </si>
  <si>
    <t>瀼河乡老西村道路建设项目</t>
  </si>
  <si>
    <t>老西村</t>
  </si>
  <si>
    <t>新建道路两条总长1248m,道路宽度4m,20cm厚C25混凝土面积4992m2。</t>
  </si>
  <si>
    <t>瀼河乡瀼东村村内道路项目</t>
  </si>
  <si>
    <t>瀼东村</t>
  </si>
  <si>
    <t>新建道路二十五条总长3707m，道路宽度2-4.5m，其中5cm厚(AC-13C )沥青混凝土面积4963m2，15cm厚C25混凝土面积6455m2，新建过水涵洞一座，新建平板桥一座</t>
  </si>
  <si>
    <t>四棵树乡彭庄村民宿改造项目</t>
  </si>
  <si>
    <t>新建民宿一座，改造民宿一座</t>
  </si>
  <si>
    <t>土门办事处虎盘河村村内道路建设项目</t>
  </si>
  <si>
    <t>虎盘河村</t>
  </si>
  <si>
    <t>新建沥青道路总长2147m,路面均宽3.5-4.5m,路面厚5公分，在原有混凝土路加铺中粒式沥青混凝土；其中，1号路桩号0+150-0+400路基修1120m²,4号路路基整修80m²,合日路面拆除及修补，厚度15cm,混凝土为C25预拌。</t>
  </si>
  <si>
    <t>土门办事处叶坪村道路建设项目</t>
  </si>
  <si>
    <t>叶坪村</t>
  </si>
  <si>
    <t>新建道路长980米，宽4米，厚0.2米；新建护路挡墙总长183米，均高2米。</t>
  </si>
  <si>
    <t>瓦屋镇刘相公村护路堤建设项目</t>
  </si>
  <si>
    <t>刘相公村</t>
  </si>
  <si>
    <t>新建高2米护堰2处，长47米；新建4米高护堰1处，长20米；新建拦河堰1处，长17米。</t>
  </si>
  <si>
    <t>瓦屋镇马停村道路建设项目</t>
  </si>
  <si>
    <t>马停村</t>
  </si>
  <si>
    <t>新建混凝15公分厚C25混凝土道路12条，长度合计3243米，宽2.5米至3.5米；新建浆砌石挡墙45米</t>
  </si>
  <si>
    <t>瓦屋镇马老庄村新建护堰项目</t>
  </si>
  <si>
    <t>马老庄村</t>
  </si>
  <si>
    <t>新建护堰八处，护堰总长959m，其中2.8m高护堰长527m，3m高护堰长378m，3.5m高护堰长40m，3.8m高护堰长14m，直径1米的钢筋砼管总长22m,直径0.6米的钢筋砼管总长46m。</t>
  </si>
  <si>
    <t>下汤镇叶庄村村内道路建设项目</t>
  </si>
  <si>
    <t>叶庄村</t>
  </si>
  <si>
    <t>新建混凝土道路三条，其中4.5m长1233m，3.5m宽混凝土道路长1461m，新建4m高挡墙长23m，新建2m高挡墙长64m，过路涵管两处。</t>
  </si>
  <si>
    <t>下汤镇西许庄村通组道路建设项目</t>
  </si>
  <si>
    <t>西许庄村</t>
  </si>
  <si>
    <t>新建混凝土道路17条，宽度3-4.5，面积1857.5m2，新建平板桥一座，过路涵一座，下个台阶一处，2m高挡墙长10m，高速桥下管涵修复，漫水桥一座</t>
  </si>
  <si>
    <t>尧山镇四道河村民宿项目</t>
  </si>
  <si>
    <t>1.新建民宿八套939平方；2.新建二层楼一座430.5平方</t>
  </si>
  <si>
    <t>张官营镇小常村内道路项目</t>
  </si>
  <si>
    <t>小常村</t>
  </si>
  <si>
    <t>C25混凝土道路长4356米；其中3.5米宽长486米，厚20cm；3米宽长3870米，厚15cm。</t>
  </si>
  <si>
    <t>张官营镇紫金城村内道路项目</t>
  </si>
  <si>
    <t>紫金城村</t>
  </si>
  <si>
    <t>1、新建5cm厚沥青道路1251米，其中4米宽37米，3.5米宽1214米。2、新建15cm厚C25混凝土道路440米，其中3.5米宽44米，3米宽335米，2.5米宽53米，2.2米宽8米。3、新建0.6*0.6m 盖板边沟351m。4、新建0.6*0.4m 盖板边沟211米5、新建钢筋混凝土管道461米。6、新建检查井23 座。</t>
  </si>
  <si>
    <t>张官营镇刘寨村通组道路项目1</t>
  </si>
  <si>
    <t>刘寨村</t>
  </si>
  <si>
    <t>1.新建c25混凝土道路长735米，宽3.8米，厚20cm；2.新建5cm沥青道路长651米，宽4米。</t>
  </si>
  <si>
    <t>张官营镇刘寨村通组道路项目2</t>
  </si>
  <si>
    <t>鲁阳五里社区道路及污水管网建设项目1</t>
  </si>
  <si>
    <t>五里社区</t>
  </si>
  <si>
    <t>新建DN600管道800米，污水井26个；新建DN800管道893米，污水井26个；18cm厚C25混凝土道路840平方米，宽度1.5米，总长560米。</t>
  </si>
  <si>
    <t>鲁阳五里社区道路及污水管网建设项目2</t>
  </si>
  <si>
    <t>鲁阳五里社区道路及污水管网建设项目3</t>
  </si>
  <si>
    <t>团城乡枣庄村至旗杆街护路堰建设项目</t>
  </si>
  <si>
    <t>枣庄村</t>
  </si>
  <si>
    <t>新建护路堰长400米，高3.1~3.6米，入地0.8米</t>
  </si>
  <si>
    <t>第六批</t>
  </si>
  <si>
    <t>董周乡龚庄村道路建设项目</t>
  </si>
  <si>
    <t>龚庄村</t>
  </si>
  <si>
    <t>新建道路两条总长2703m，道路一长2189m，道路宽度4.5m，道路二长514m，道路宽度4.5m，路面采用5cm厚AC-13c沥青混凝土，新建漫水桥一座。</t>
  </si>
  <si>
    <t>库区乡搬走岭村云端观海民宿项目</t>
  </si>
  <si>
    <t>搬走岭村</t>
  </si>
  <si>
    <t>新建成品集成钢构房屋5座，新建钢筋混凝土房屋1座（三层，22.4*24米）。</t>
  </si>
  <si>
    <t>库区乡东许庄村秦家庄组平板桥建设项目</t>
  </si>
  <si>
    <t>东许庄村</t>
  </si>
  <si>
    <t>新建平板桥1座，平板桥下游砌筑挡墙14米。</t>
  </si>
  <si>
    <t>梁洼镇段店村道路建设项目</t>
  </si>
  <si>
    <t>段店村</t>
  </si>
  <si>
    <t>新建道路八条总长3237m，道路宽度3-4.5m，其中5cm厚(AC-13C )沥青混凝土面积7386.8m2，20cm厚C25混凝土面积5737m2</t>
  </si>
  <si>
    <t>梁洼镇南街村排水除险项目</t>
  </si>
  <si>
    <t>新建d1200排水管道24m，恢复新建混凝土路面500平方米，新建护栏108米。</t>
  </si>
  <si>
    <t>梁洼镇西街村排水沟及道路项目</t>
  </si>
  <si>
    <t>西街村</t>
  </si>
  <si>
    <t>修建道路150米，宽4.5米，排水沟150米</t>
  </si>
  <si>
    <t>观音寺乡观音寺村轱辘把湾河东组道路提升项目</t>
  </si>
  <si>
    <t>观音寺村</t>
  </si>
  <si>
    <t>1、新建沥青道路2条，长度合计1197米，宽3米—4米，厚0.05米；2、新建C25混凝土道路1条，长度112米，宽3米，厚0.2米。</t>
  </si>
  <si>
    <t>观音寺乡鲁窑村道路项目</t>
  </si>
  <si>
    <t>鲁窑村</t>
  </si>
  <si>
    <t>新建C25混凝土道路长3599m，宽度2.5-3.0m,厚15cm，总面积9472.5m2，新建过路涵一座，新建1.5m高挡墙长25m，新建7m高挡墙长53m</t>
  </si>
  <si>
    <t>马楼乡里王庄村饮水项目</t>
  </si>
  <si>
    <t>里王庄村</t>
  </si>
  <si>
    <t>1、新建泵房1处，De125上水管道长6300米，De110出水管长1400米，De75出水管长3500米，De50出水管长1500米，沿线石方开挖1000米，中和池1处，300m³蓄水池1座，总阀门井1座，水表井2座，阀门井7座，排气阀8座，电线铺设2600米，闸阀位置根据施工现场布置，水厂布置图1、2根据现场布置，选其中一种。（土类级别Ⅳ，岩石级别Ⅴ-VI）2、设备采购：浮筒泵站、净化设备。</t>
  </si>
  <si>
    <t>下汤镇岳庄村水产养殖项目</t>
  </si>
  <si>
    <t>岳庄村</t>
  </si>
  <si>
    <t>建设岳庄村罗氏沼虾循环水保温养殖大棚 12 座，面积 7200㎡，包括棚内建设直径 5m 深 1.2m 养殖池 192 个及棚内水循环管网铺设，配套水质监测设施一套及尾水处理池1144㎡、高位蓄水池300㎡、风机房14.4㎡、金属围栏600m、C25混凝土硬化1075㎡等。</t>
  </si>
  <si>
    <t>熊背乡葛庄村部至石坷组道路建项目</t>
  </si>
  <si>
    <t>葛庄村</t>
  </si>
  <si>
    <t>新建4米宽混凝土道路长1620米，新建3.5米宽混凝土道路长1225.2米，新建3米宽混凝土道路长187米，新建2.5米宽混凝土道路长62米，厚度均为0.2米。2.新建平板桥1座。</t>
  </si>
  <si>
    <t>熊背乡南子营村桥涵修复项目</t>
  </si>
  <si>
    <t>修复漫水桥一座，水簸箕长70米，宽8米</t>
  </si>
  <si>
    <t>熊背乡大麦王道路建设项目</t>
  </si>
  <si>
    <t>大麦王村</t>
  </si>
  <si>
    <t>1.新建均宽3.5米C25水泥混凝土道路长1180米。2.新建涵管桥长9米。</t>
  </si>
  <si>
    <t>尧山镇营盘沟村旅游园区配套设施建设项目1</t>
  </si>
  <si>
    <t>营盘沟村</t>
  </si>
  <si>
    <t>新建二层混凝土框架结构1座，长24米，宽17米；砌筑挡墙A，长度50米，地上均高2.5米；砌筑挡墙B及路口八字挡墙合计66米，地上均高2.0米；铺筑0.2m厚C25混凝土地坪，合计170平方米；修补道路、干砌石挡墙、卵石路面、混凝土栏杆等基础设施。</t>
  </si>
  <si>
    <t>尧山镇营盘沟村旅游园区配套设施建设项目2</t>
  </si>
  <si>
    <t xml:space="preserve">鲁财预字〔2025〕201号 </t>
  </si>
  <si>
    <t>第七批</t>
  </si>
  <si>
    <t>仓头乡白窑村民宿配套项目</t>
  </si>
  <si>
    <t>新建两层楼一栋，长43米，宽13米，及配套</t>
  </si>
  <si>
    <t xml:space="preserve">豫财农综〔2025〕22 号  </t>
  </si>
  <si>
    <t>赵村镇温汤庙村民宿建设项目</t>
  </si>
  <si>
    <t>温汤庙村</t>
  </si>
  <si>
    <t>新建三层框架结构民宿一栋，总建筑面积：1925.46平方米；基底建筑面积：680平方米；长40米宽17米高13.7米；及配套设施</t>
  </si>
  <si>
    <t>瓦屋镇瓦屋村修复建设项目</t>
  </si>
  <si>
    <t>瓦屋村</t>
  </si>
  <si>
    <t>新建挡墙长63m,总高6m,挡墙上部安装围栏长56m,砖砌围墙长7m。</t>
  </si>
  <si>
    <t xml:space="preserve">鲁财预字〔2025〕201号  </t>
  </si>
  <si>
    <t>梁洼镇鹁鸽吴村农家乐改造项目</t>
  </si>
  <si>
    <t>1、新建木屋1座75㎡，改造房屋3座合计139㎡及附属设施；2、改建老旧住房1座，建筑面积126㎡，含室内结构施工、水电配套设施，改建修葺庭院面积269㎡，布置水电配套设施。3、新建二层房屋1座建筑面积138㎡，改造房屋1座131㎡，及配套设施。4、新建一层砖混结构民宿（建筑面积290.19m2），内庭院地面铺装（面积为88.52m2），含水电等配套设施。</t>
  </si>
  <si>
    <t>磙子营乡马场村道路建设项目</t>
  </si>
  <si>
    <t>马场</t>
  </si>
  <si>
    <t>新建沥青道路1155米，宽4米，5公分厚。</t>
  </si>
  <si>
    <t xml:space="preserve">豫财农综〔2025〕3号  </t>
  </si>
  <si>
    <t>磙子营乡孙沟村内道路建设项目</t>
  </si>
  <si>
    <t>孙沟村</t>
  </si>
  <si>
    <t>1、加铺5cmAC-13沥青路面道路一长392米，宽3.5米；加铺5cmAC-13沥青路道路二长613米，宽4米；加铺5cmAC-13沥青路道路三长243米，宽4米，路口顺接面积为70平方米；面积合计5022平方米。2、新建混凝土道路总长725米*宽3.5米，面积为2573.5平方米。</t>
  </si>
  <si>
    <t>磙子营乡山刘庄村至石门水库道路建设项目</t>
  </si>
  <si>
    <t>山刘庄村</t>
  </si>
  <si>
    <t>1、新建混凝土道路总面积3378平方米，道路一长498米*4米宽，道路二长452米宽3米；厚0.18米。2、道路三新建沥青道路长度645米，宽度4米，18cm水稳层，5cm沥青路面，面积2580平方米。</t>
  </si>
  <si>
    <t>下汤镇林楼村鸭蛋加工配套项目1</t>
  </si>
  <si>
    <t>新建18米宽100米长钢结构厂房一座。</t>
  </si>
  <si>
    <t>豫财农综〔2025〕22号</t>
  </si>
  <si>
    <t>下汤镇林楼村鸭蛋加工配套项目2</t>
  </si>
  <si>
    <t>下汤镇西许庄村食用菌基地配套设施建设项目1</t>
  </si>
  <si>
    <t>1、新建大口径井一眼深14米及相关配套设施。2、原有20座菌棚配套菌架机喷灌等配套设施。</t>
  </si>
  <si>
    <t xml:space="preserve">豫财农综〔2025〕3号 </t>
  </si>
  <si>
    <t>下汤镇西许庄村食用菌基地配套设施建设项目2</t>
  </si>
  <si>
    <t>下汤镇林楼新村污水管网1</t>
  </si>
  <si>
    <t>1、新建%%c300mm污水管长1613米，新建%%c400mm污水管长388米。2、新建砖砌排水渠长882米，新建过路混凝土管涵长85米。</t>
  </si>
  <si>
    <t>豫财农综〔2025〕3号</t>
  </si>
  <si>
    <t>下汤镇林楼新村污水管网2</t>
  </si>
  <si>
    <t>1、新建%%c300mm污水管长1613米，新建%%c400mm污水管长388米。2、新建砖砌排水渠长882米，新建过路混凝土管涵长86米。</t>
  </si>
  <si>
    <t>张良镇周楼村禾丰育苗棚修复项目</t>
  </si>
  <si>
    <t>周楼村</t>
  </si>
  <si>
    <t>修复5座育苗大棚，其中4座日光温室棚及缓冲间，1座冷棚更换Po膜。</t>
  </si>
  <si>
    <t>鲁山县2025年公益岗位工资补助（政法委治安巡逻员）（二期）</t>
  </si>
  <si>
    <t xml:space="preserve">豫财农综〔2025〕3 号  </t>
  </si>
  <si>
    <t>鲁山县2025年公益岗位工资补助（河务局河道专管员二期）</t>
  </si>
  <si>
    <t>鲁山县2025年公益岗位工资补助（社保协管员二期）</t>
  </si>
  <si>
    <t>鲁山县2025年公益岗位工资补助（保洁员二期）</t>
  </si>
  <si>
    <t>鲁山县2025年公益岗位工资补助（就近就业二期）</t>
  </si>
  <si>
    <t>鲁山县2025年小额信贷贴息（第二期）</t>
  </si>
  <si>
    <t>金融发展服务中心</t>
  </si>
  <si>
    <t>第八批</t>
  </si>
  <si>
    <t>鲁山县食用菌省级现代农业产业园项目1</t>
  </si>
  <si>
    <t>菌种培育、袋料成分研究实验室设备（一套），香菇多糖提取实验室468平方米及设备（一套），冷库1749平方米，烘干车间864.87平方米，养菌房(单个576平方米，共6个一共3456平方米)，园区道路硬化长438.2米，宽5米，厚18cm；及相关配套设施。</t>
  </si>
  <si>
    <t>平财预〔2025〕268号</t>
  </si>
  <si>
    <t>鲁山县食用菌省级现代农业产业园项目2</t>
  </si>
  <si>
    <t>赵村镇大杷村新建民宿</t>
  </si>
  <si>
    <t>中汤村</t>
  </si>
  <si>
    <t>新建三层砖混结构民宿一栋；总建筑面积：1605.37平方米；基底建筑面积：509.65平方米；长36.24米宽13.24米高13.5米；及配套设施</t>
  </si>
  <si>
    <t>汇源街道大王庄村农产品仓库及配套设施建设项目</t>
  </si>
  <si>
    <t>新建二层仓库1座（长50米，宽30米）及水井1眼（深45米）、院内地坪等配套设施</t>
  </si>
  <si>
    <t>张良镇郭沟村中药材分拣项目</t>
  </si>
  <si>
    <t>仓库、分拣棚各一座，总用地面积3081平方米，仓库和分拣棚建筑面积均为1540.5平方米，均采用门式刚架结构，柱下独立基础</t>
  </si>
  <si>
    <t>张良镇三间房村道路建设项目</t>
  </si>
  <si>
    <t>三间房村</t>
  </si>
  <si>
    <t>新建道路两条总长1655m，总面积5805m2，新建混凝土道路宽2.5-4m，15cm厚C25混凝土路面和20cm厚C25混凝土路面，新建2m高挡墙长48m，新建排水渠长45m</t>
  </si>
  <si>
    <t>仓头乡李窑村森羽金庄园民宿旅游建设项目1</t>
  </si>
  <si>
    <t>李窑村</t>
  </si>
  <si>
    <t>新建280米机井1眼；30T无塔1座；园区铺设灌溉管网；6*8米木屋3座；4*6米木屋7座。</t>
  </si>
  <si>
    <t>平财预〔2025〕267号</t>
  </si>
  <si>
    <t>仓头乡李窑村森羽金庄园民宿旅游建设项目2</t>
  </si>
  <si>
    <t>仓头乡李窑村森羽金庄园民宿旅游建设项目3</t>
  </si>
  <si>
    <t>库区乡东许庄村蓝沃蓝莓园蓄水池及水肥一体化灌溉系统项目</t>
  </si>
  <si>
    <t>为原有88.1亩蓝莓园配套安装滴灌和高压雾化系统，新建水井1眼，200立方钢筋混凝土水池2座，10.5m*5.5m泵房1座；铺筑180mm厚C25混凝土地坪及道路，合计1146.5平方米，新建浆砌石挡墙2条，长度合计54米。</t>
  </si>
  <si>
    <t>鲁山县2025年县派第一书记驻村专项经费（新增）1</t>
  </si>
  <si>
    <t>鲁山县2025年县派第一书记驻村专项经费（新增）2</t>
  </si>
  <si>
    <t>露峰街道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</si>
</sst>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24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9"/>
      <name val="黑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1 2 2 3" xfId="50"/>
    <cellStyle name="常规 2" xfId="51"/>
    <cellStyle name="常规 4" xfId="52"/>
    <cellStyle name="常规 3" xfId="53"/>
    <cellStyle name="常规 13" xfId="54"/>
    <cellStyle name="常规_Sheet1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9lj3691r9o2522\FileStorage\File\2021-11\9.30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016;&#19990;&#26480;\&#20892;&#19994;\2020&#24180;\&#32479;&#31609;&#25972;&#21512;&#36164;&#37329;\&#25206;&#36139;&#21150;&#21488;&#36134;\&#26092;&#25253;6.11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9lj3691r9o2522\FileStorage\File\2021-12\12.31--%20&#40065;&#23665;&#21439;2020&#24180;&#32479;&#31609;&#25972;&#21512;&#20351;&#29992;&#36130;&#25919;&#28041;&#20892;&#36164;&#37329;&#39033;&#30446;&#21488;&#36134;&#26126;&#32454;&#34920;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年统筹整合资金文件"/>
      <sheetName val="鲁山县2021年统筹整合使用财政涉农资金项目台账明细表"/>
      <sheetName val="类别对照表"/>
      <sheetName val="测算比例"/>
      <sheetName val="贫困县支出进度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导出计数_列Q"/>
      <sheetName val="Sheet4"/>
      <sheetName val="季报上传表"/>
      <sheetName val="Sheet1"/>
      <sheetName val="周报"/>
      <sheetName val="扶贫资金投入支出统计表"/>
      <sheetName val="直达资金"/>
      <sheetName val="Sheet3"/>
      <sheetName val="Sheet2"/>
      <sheetName val="类别对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EB208"/>
  <sheetViews>
    <sheetView tabSelected="1" view="pageBreakPreview" zoomScale="85" zoomScaleNormal="100" workbookViewId="0">
      <pane ySplit="4" topLeftCell="A83" activePane="bottomLeft" state="frozen"/>
      <selection/>
      <selection pane="bottomLeft" activeCell="H13" sqref="H13"/>
    </sheetView>
  </sheetViews>
  <sheetFormatPr defaultColWidth="9" defaultRowHeight="13.5"/>
  <cols>
    <col min="1" max="1" width="6.13333333333333" style="3" customWidth="1"/>
    <col min="2" max="2" width="6.88333333333333" style="4" customWidth="1"/>
    <col min="3" max="3" width="26.25" style="3" customWidth="1"/>
    <col min="4" max="5" width="14" style="4" customWidth="1"/>
    <col min="6" max="7" width="9" style="4" customWidth="1"/>
    <col min="8" max="8" width="41.3166666666667" style="4" customWidth="1"/>
    <col min="9" max="10" width="11.75" style="4" customWidth="1"/>
    <col min="11" max="11" width="17.25" style="4" customWidth="1"/>
    <col min="12" max="12" width="11.6166666666667" style="5" customWidth="1"/>
    <col min="13" max="13" width="12.2" style="5" customWidth="1"/>
    <col min="14" max="14" width="11.175" style="5" customWidth="1"/>
    <col min="15" max="15" width="10.725" style="5" customWidth="1"/>
    <col min="16" max="16355" width="27.25" style="4"/>
    <col min="16356" max="16384" width="9" style="4"/>
  </cols>
  <sheetData>
    <row r="1" s="1" customFormat="1" ht="29.1" customHeight="1" spans="1:15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24.95" customHeight="1" spans="1:1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8" t="s">
        <v>9</v>
      </c>
      <c r="J2" s="8" t="s">
        <v>10</v>
      </c>
      <c r="K2" s="8" t="s">
        <v>11</v>
      </c>
      <c r="L2" s="8" t="s">
        <v>10</v>
      </c>
      <c r="M2" s="8"/>
      <c r="N2" s="8"/>
      <c r="O2" s="8"/>
    </row>
    <row r="3" s="2" customFormat="1" ht="24.95" customHeight="1" spans="1:15">
      <c r="A3" s="8"/>
      <c r="B3" s="8"/>
      <c r="C3" s="9"/>
      <c r="D3" s="8"/>
      <c r="E3" s="8"/>
      <c r="F3" s="8"/>
      <c r="G3" s="8"/>
      <c r="H3" s="8"/>
      <c r="I3" s="18"/>
      <c r="J3" s="8"/>
      <c r="K3" s="8"/>
      <c r="L3" s="18" t="s">
        <v>12</v>
      </c>
      <c r="M3" s="18" t="s">
        <v>13</v>
      </c>
      <c r="N3" s="18" t="s">
        <v>14</v>
      </c>
      <c r="O3" s="18" t="s">
        <v>15</v>
      </c>
    </row>
    <row r="4" s="2" customFormat="1" ht="24.95" customHeight="1" spans="1:15">
      <c r="A4" s="8" t="s">
        <v>16</v>
      </c>
      <c r="B4" s="8"/>
      <c r="C4" s="8"/>
      <c r="D4" s="8"/>
      <c r="E4" s="8"/>
      <c r="F4" s="8"/>
      <c r="G4" s="8"/>
      <c r="H4" s="8"/>
      <c r="I4" s="18"/>
      <c r="J4" s="8"/>
      <c r="K4" s="10">
        <f>SUM(L4+M4+N4+O4)</f>
        <v>25212.40894</v>
      </c>
      <c r="L4" s="10">
        <f>SUM(L5:L668)</f>
        <v>12856</v>
      </c>
      <c r="M4" s="10">
        <f>SUM(M5:M668)</f>
        <v>4161</v>
      </c>
      <c r="N4" s="10">
        <f>SUM(N5:N668)</f>
        <v>7108</v>
      </c>
      <c r="O4" s="10">
        <f>SUM(O5:O668)</f>
        <v>1087.40894</v>
      </c>
    </row>
    <row r="5" ht="34" customHeight="1" spans="1:16356">
      <c r="A5" s="8">
        <f>MAX($A$4:A4)+1</f>
        <v>1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>
        <f t="shared" ref="K5:K24" si="0">L5+M5+N5+O5</f>
        <v>296.885</v>
      </c>
      <c r="L5" s="10"/>
      <c r="M5" s="10">
        <v>296.885</v>
      </c>
      <c r="N5" s="10"/>
      <c r="O5" s="10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</row>
    <row r="6" ht="34" customHeight="1" spans="1:15">
      <c r="A6" s="8">
        <f>MAX($A$4:A5)+1</f>
        <v>2</v>
      </c>
      <c r="B6" s="10" t="s">
        <v>17</v>
      </c>
      <c r="C6" s="10" t="s">
        <v>26</v>
      </c>
      <c r="D6" s="10" t="s">
        <v>19</v>
      </c>
      <c r="E6" s="10" t="s">
        <v>27</v>
      </c>
      <c r="F6" s="10" t="s">
        <v>21</v>
      </c>
      <c r="G6" s="10" t="s">
        <v>22</v>
      </c>
      <c r="H6" s="10" t="s">
        <v>28</v>
      </c>
      <c r="I6" s="10" t="s">
        <v>24</v>
      </c>
      <c r="J6" s="10" t="s">
        <v>25</v>
      </c>
      <c r="K6" s="10">
        <f t="shared" si="0"/>
        <v>89.31</v>
      </c>
      <c r="L6" s="20"/>
      <c r="M6" s="20">
        <v>89.31</v>
      </c>
      <c r="N6" s="21"/>
      <c r="O6" s="21"/>
    </row>
    <row r="7" ht="34" customHeight="1" spans="1:15">
      <c r="A7" s="8">
        <f>MAX($A$4:A6)+1</f>
        <v>3</v>
      </c>
      <c r="B7" s="10" t="s">
        <v>17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25</v>
      </c>
      <c r="K7" s="10">
        <f t="shared" si="0"/>
        <v>380.3778</v>
      </c>
      <c r="L7" s="20">
        <v>380.3778</v>
      </c>
      <c r="M7" s="21"/>
      <c r="N7" s="21"/>
      <c r="O7" s="21"/>
    </row>
    <row r="8" ht="34" customHeight="1" spans="1:15">
      <c r="A8" s="8">
        <f>MAX($A$4:A7)+1</f>
        <v>4</v>
      </c>
      <c r="B8" s="10" t="s">
        <v>17</v>
      </c>
      <c r="C8" s="10" t="s">
        <v>36</v>
      </c>
      <c r="D8" s="10" t="s">
        <v>30</v>
      </c>
      <c r="E8" s="10" t="s">
        <v>37</v>
      </c>
      <c r="F8" s="10" t="s">
        <v>38</v>
      </c>
      <c r="G8" s="10" t="s">
        <v>39</v>
      </c>
      <c r="H8" s="10" t="s">
        <v>40</v>
      </c>
      <c r="I8" s="10" t="s">
        <v>35</v>
      </c>
      <c r="J8" s="10" t="s">
        <v>25</v>
      </c>
      <c r="K8" s="10">
        <f t="shared" si="0"/>
        <v>355.3484</v>
      </c>
      <c r="L8" s="20">
        <v>355.3484</v>
      </c>
      <c r="M8" s="21"/>
      <c r="N8" s="21"/>
      <c r="O8" s="21"/>
    </row>
    <row r="9" ht="34" customHeight="1" spans="1:15">
      <c r="A9" s="8">
        <f>MAX($A$4:A8)+1</f>
        <v>5</v>
      </c>
      <c r="B9" s="10" t="s">
        <v>41</v>
      </c>
      <c r="C9" s="10" t="s">
        <v>42</v>
      </c>
      <c r="D9" s="10" t="s">
        <v>30</v>
      </c>
      <c r="E9" s="10" t="s">
        <v>31</v>
      </c>
      <c r="F9" s="10" t="s">
        <v>43</v>
      </c>
      <c r="G9" s="10" t="s">
        <v>44</v>
      </c>
      <c r="H9" s="10" t="s">
        <v>45</v>
      </c>
      <c r="I9" s="10" t="s">
        <v>35</v>
      </c>
      <c r="J9" s="10" t="s">
        <v>46</v>
      </c>
      <c r="K9" s="10">
        <f t="shared" si="0"/>
        <v>294.0997</v>
      </c>
      <c r="L9" s="20">
        <v>294.0997</v>
      </c>
      <c r="M9" s="21"/>
      <c r="N9" s="21"/>
      <c r="O9" s="20"/>
    </row>
    <row r="10" ht="34" customHeight="1" spans="1:15">
      <c r="A10" s="8">
        <f>MAX($A$4:A9)+1</f>
        <v>6</v>
      </c>
      <c r="B10" s="10" t="s">
        <v>41</v>
      </c>
      <c r="C10" s="10" t="s">
        <v>47</v>
      </c>
      <c r="D10" s="10" t="s">
        <v>30</v>
      </c>
      <c r="E10" s="10" t="s">
        <v>37</v>
      </c>
      <c r="F10" s="10" t="s">
        <v>48</v>
      </c>
      <c r="G10" s="10" t="s">
        <v>49</v>
      </c>
      <c r="H10" s="10" t="s">
        <v>50</v>
      </c>
      <c r="I10" s="10" t="s">
        <v>51</v>
      </c>
      <c r="J10" s="10" t="s">
        <v>52</v>
      </c>
      <c r="K10" s="10">
        <f t="shared" si="0"/>
        <v>240</v>
      </c>
      <c r="L10" s="20"/>
      <c r="M10" s="21"/>
      <c r="N10" s="20">
        <v>240</v>
      </c>
      <c r="O10" s="21"/>
    </row>
    <row r="11" ht="34" customHeight="1" spans="1:15">
      <c r="A11" s="8">
        <f>MAX($A$4:A10)+1</f>
        <v>7</v>
      </c>
      <c r="B11" s="10" t="s">
        <v>41</v>
      </c>
      <c r="C11" s="10" t="s">
        <v>53</v>
      </c>
      <c r="D11" s="10" t="s">
        <v>30</v>
      </c>
      <c r="E11" s="10" t="s">
        <v>31</v>
      </c>
      <c r="F11" s="10" t="s">
        <v>54</v>
      </c>
      <c r="G11" s="10" t="s">
        <v>55</v>
      </c>
      <c r="H11" s="10" t="s">
        <v>56</v>
      </c>
      <c r="I11" s="10" t="s">
        <v>35</v>
      </c>
      <c r="J11" s="10" t="s">
        <v>46</v>
      </c>
      <c r="K11" s="10">
        <f t="shared" si="0"/>
        <v>165</v>
      </c>
      <c r="L11" s="20">
        <v>165</v>
      </c>
      <c r="M11" s="21"/>
      <c r="N11" s="21"/>
      <c r="O11" s="21"/>
    </row>
    <row r="12" ht="34" customHeight="1" spans="1:15">
      <c r="A12" s="8">
        <f>MAX($A$4:A11)+1</f>
        <v>8</v>
      </c>
      <c r="B12" s="10" t="s">
        <v>41</v>
      </c>
      <c r="C12" s="10" t="s">
        <v>57</v>
      </c>
      <c r="D12" s="10" t="s">
        <v>30</v>
      </c>
      <c r="E12" s="10" t="s">
        <v>31</v>
      </c>
      <c r="F12" s="10" t="s">
        <v>58</v>
      </c>
      <c r="G12" s="10" t="s">
        <v>59</v>
      </c>
      <c r="H12" s="10" t="s">
        <v>60</v>
      </c>
      <c r="I12" s="10" t="s">
        <v>35</v>
      </c>
      <c r="J12" s="10" t="s">
        <v>46</v>
      </c>
      <c r="K12" s="10">
        <f t="shared" si="0"/>
        <v>208.3268</v>
      </c>
      <c r="L12" s="20">
        <v>208.3268</v>
      </c>
      <c r="M12" s="21"/>
      <c r="N12" s="21"/>
      <c r="O12" s="21"/>
    </row>
    <row r="13" ht="34" customHeight="1" spans="1:15">
      <c r="A13" s="8">
        <f>MAX($A$4:A12)+1</f>
        <v>9</v>
      </c>
      <c r="B13" s="10" t="s">
        <v>41</v>
      </c>
      <c r="C13" s="10" t="s">
        <v>61</v>
      </c>
      <c r="D13" s="10" t="s">
        <v>30</v>
      </c>
      <c r="E13" s="10" t="s">
        <v>37</v>
      </c>
      <c r="F13" s="10" t="s">
        <v>62</v>
      </c>
      <c r="G13" s="10" t="s">
        <v>63</v>
      </c>
      <c r="H13" s="10" t="s">
        <v>64</v>
      </c>
      <c r="I13" s="10" t="s">
        <v>24</v>
      </c>
      <c r="J13" s="10" t="s">
        <v>46</v>
      </c>
      <c r="K13" s="10">
        <f t="shared" si="0"/>
        <v>259.9829</v>
      </c>
      <c r="L13" s="20"/>
      <c r="M13" s="20">
        <v>259.9829</v>
      </c>
      <c r="N13" s="21"/>
      <c r="O13" s="21"/>
    </row>
    <row r="14" ht="34" customHeight="1" spans="1:15">
      <c r="A14" s="8">
        <f>MAX($A$4:A13)+1</f>
        <v>10</v>
      </c>
      <c r="B14" s="10" t="s">
        <v>41</v>
      </c>
      <c r="C14" s="10" t="s">
        <v>65</v>
      </c>
      <c r="D14" s="10" t="s">
        <v>30</v>
      </c>
      <c r="E14" s="10" t="s">
        <v>31</v>
      </c>
      <c r="F14" s="10" t="s">
        <v>66</v>
      </c>
      <c r="G14" s="10" t="s">
        <v>67</v>
      </c>
      <c r="H14" s="10" t="s">
        <v>68</v>
      </c>
      <c r="I14" s="10" t="s">
        <v>51</v>
      </c>
      <c r="J14" s="10" t="s">
        <v>52</v>
      </c>
      <c r="K14" s="10">
        <f t="shared" si="0"/>
        <v>285.0086</v>
      </c>
      <c r="L14" s="20"/>
      <c r="M14" s="21"/>
      <c r="N14" s="20">
        <v>285.0086</v>
      </c>
      <c r="O14" s="21"/>
    </row>
    <row r="15" ht="34" customHeight="1" spans="1:15">
      <c r="A15" s="8">
        <f>MAX($A$4:A14)+1</f>
        <v>11</v>
      </c>
      <c r="B15" s="10" t="s">
        <v>41</v>
      </c>
      <c r="C15" s="10" t="s">
        <v>69</v>
      </c>
      <c r="D15" s="10" t="s">
        <v>19</v>
      </c>
      <c r="E15" s="10" t="s">
        <v>70</v>
      </c>
      <c r="F15" s="10" t="s">
        <v>71</v>
      </c>
      <c r="G15" s="10" t="s">
        <v>72</v>
      </c>
      <c r="H15" s="10" t="s">
        <v>70</v>
      </c>
      <c r="I15" s="10" t="s">
        <v>73</v>
      </c>
      <c r="J15" s="10" t="s">
        <v>74</v>
      </c>
      <c r="K15" s="10">
        <f t="shared" si="0"/>
        <v>9.86</v>
      </c>
      <c r="L15" s="21"/>
      <c r="M15" s="21"/>
      <c r="N15" s="21"/>
      <c r="O15" s="21">
        <v>9.86</v>
      </c>
    </row>
    <row r="16" ht="34" customHeight="1" spans="1:15">
      <c r="A16" s="8">
        <f>MAX($A$4:A15)+1</f>
        <v>12</v>
      </c>
      <c r="B16" s="10" t="s">
        <v>41</v>
      </c>
      <c r="C16" s="10" t="s">
        <v>75</v>
      </c>
      <c r="D16" s="10" t="s">
        <v>19</v>
      </c>
      <c r="E16" s="10" t="s">
        <v>27</v>
      </c>
      <c r="F16" s="10" t="s">
        <v>21</v>
      </c>
      <c r="G16" s="10" t="s">
        <v>22</v>
      </c>
      <c r="H16" s="10" t="s">
        <v>76</v>
      </c>
      <c r="I16" s="10" t="s">
        <v>35</v>
      </c>
      <c r="J16" s="10" t="s">
        <v>46</v>
      </c>
      <c r="K16" s="10">
        <f t="shared" si="0"/>
        <v>452.85</v>
      </c>
      <c r="L16" s="21">
        <v>452.85</v>
      </c>
      <c r="M16" s="20"/>
      <c r="N16" s="21"/>
      <c r="O16" s="21"/>
    </row>
    <row r="17" ht="34" customHeight="1" spans="1:15">
      <c r="A17" s="8">
        <f>MAX($A$4:A16)+1</f>
        <v>13</v>
      </c>
      <c r="B17" s="10" t="s">
        <v>41</v>
      </c>
      <c r="C17" s="10" t="s">
        <v>77</v>
      </c>
      <c r="D17" s="10" t="s">
        <v>19</v>
      </c>
      <c r="E17" s="10" t="s">
        <v>20</v>
      </c>
      <c r="F17" s="10" t="s">
        <v>78</v>
      </c>
      <c r="G17" s="10" t="s">
        <v>22</v>
      </c>
      <c r="H17" s="10" t="s">
        <v>23</v>
      </c>
      <c r="I17" s="10" t="s">
        <v>35</v>
      </c>
      <c r="J17" s="10" t="s">
        <v>46</v>
      </c>
      <c r="K17" s="10">
        <f t="shared" si="0"/>
        <v>44.65</v>
      </c>
      <c r="L17" s="21">
        <v>44.65</v>
      </c>
      <c r="M17" s="20"/>
      <c r="N17" s="21"/>
      <c r="O17" s="21"/>
    </row>
    <row r="18" ht="34" customHeight="1" spans="1:15">
      <c r="A18" s="8">
        <f>MAX($A$4:A17)+1</f>
        <v>14</v>
      </c>
      <c r="B18" s="10" t="s">
        <v>41</v>
      </c>
      <c r="C18" s="10" t="s">
        <v>79</v>
      </c>
      <c r="D18" s="10" t="s">
        <v>19</v>
      </c>
      <c r="E18" s="10" t="s">
        <v>20</v>
      </c>
      <c r="F18" s="10" t="s">
        <v>80</v>
      </c>
      <c r="G18" s="10" t="s">
        <v>22</v>
      </c>
      <c r="H18" s="10" t="s">
        <v>23</v>
      </c>
      <c r="I18" s="10" t="s">
        <v>35</v>
      </c>
      <c r="J18" s="10" t="s">
        <v>46</v>
      </c>
      <c r="K18" s="10">
        <f t="shared" si="0"/>
        <v>29.16</v>
      </c>
      <c r="L18" s="21">
        <v>29.16</v>
      </c>
      <c r="M18" s="20"/>
      <c r="N18" s="21"/>
      <c r="O18" s="21"/>
    </row>
    <row r="19" ht="34" customHeight="1" spans="1:15">
      <c r="A19" s="8">
        <f>MAX($A$4:A18)+1</f>
        <v>15</v>
      </c>
      <c r="B19" s="10" t="s">
        <v>41</v>
      </c>
      <c r="C19" s="10" t="s">
        <v>81</v>
      </c>
      <c r="D19" s="10" t="s">
        <v>19</v>
      </c>
      <c r="E19" s="10" t="s">
        <v>20</v>
      </c>
      <c r="F19" s="10" t="s">
        <v>82</v>
      </c>
      <c r="G19" s="10" t="s">
        <v>22</v>
      </c>
      <c r="H19" s="10" t="s">
        <v>23</v>
      </c>
      <c r="I19" s="10" t="s">
        <v>35</v>
      </c>
      <c r="J19" s="10" t="s">
        <v>46</v>
      </c>
      <c r="K19" s="10">
        <f t="shared" si="0"/>
        <v>59.4</v>
      </c>
      <c r="L19" s="21">
        <v>59.4</v>
      </c>
      <c r="M19" s="20"/>
      <c r="N19" s="21"/>
      <c r="O19" s="21"/>
    </row>
    <row r="20" ht="34" customHeight="1" spans="1:15">
      <c r="A20" s="8">
        <f>MAX($A$4:A19)+1</f>
        <v>16</v>
      </c>
      <c r="B20" s="10" t="s">
        <v>41</v>
      </c>
      <c r="C20" s="10" t="s">
        <v>83</v>
      </c>
      <c r="D20" s="10" t="s">
        <v>30</v>
      </c>
      <c r="E20" s="10" t="s">
        <v>84</v>
      </c>
      <c r="F20" s="10" t="s">
        <v>85</v>
      </c>
      <c r="G20" s="10" t="s">
        <v>22</v>
      </c>
      <c r="H20" s="10" t="s">
        <v>86</v>
      </c>
      <c r="I20" s="10" t="s">
        <v>35</v>
      </c>
      <c r="J20" s="10" t="s">
        <v>46</v>
      </c>
      <c r="K20" s="10">
        <f t="shared" si="0"/>
        <v>730.530542</v>
      </c>
      <c r="L20" s="21">
        <v>730.530542</v>
      </c>
      <c r="M20" s="20"/>
      <c r="N20" s="21"/>
      <c r="O20" s="21"/>
    </row>
    <row r="21" ht="28" customHeight="1" spans="1:15">
      <c r="A21" s="8">
        <f>MAX($A$4:A20)+1</f>
        <v>17</v>
      </c>
      <c r="B21" s="10" t="s">
        <v>41</v>
      </c>
      <c r="C21" s="10" t="s">
        <v>87</v>
      </c>
      <c r="D21" s="10" t="s">
        <v>19</v>
      </c>
      <c r="E21" s="10" t="s">
        <v>20</v>
      </c>
      <c r="F21" s="10" t="s">
        <v>21</v>
      </c>
      <c r="G21" s="10" t="s">
        <v>22</v>
      </c>
      <c r="H21" s="10" t="s">
        <v>23</v>
      </c>
      <c r="I21" s="10" t="s">
        <v>35</v>
      </c>
      <c r="J21" s="10" t="s">
        <v>46</v>
      </c>
      <c r="K21" s="10">
        <f t="shared" si="0"/>
        <v>214.15</v>
      </c>
      <c r="L21" s="21">
        <v>214.15</v>
      </c>
      <c r="M21" s="20"/>
      <c r="N21" s="21"/>
      <c r="O21" s="21"/>
    </row>
    <row r="22" ht="28" customHeight="1" spans="1:15">
      <c r="A22" s="11">
        <f>MAX($A$4:A21)+1</f>
        <v>18</v>
      </c>
      <c r="B22" s="12" t="s">
        <v>41</v>
      </c>
      <c r="C22" s="10" t="s">
        <v>88</v>
      </c>
      <c r="D22" s="10" t="s">
        <v>19</v>
      </c>
      <c r="E22" s="10" t="s">
        <v>20</v>
      </c>
      <c r="F22" s="10" t="s">
        <v>21</v>
      </c>
      <c r="G22" s="10" t="s">
        <v>22</v>
      </c>
      <c r="H22" s="10" t="s">
        <v>23</v>
      </c>
      <c r="I22" s="10" t="s">
        <v>35</v>
      </c>
      <c r="J22" s="10" t="s">
        <v>46</v>
      </c>
      <c r="K22" s="10">
        <f t="shared" si="0"/>
        <v>426.15</v>
      </c>
      <c r="L22" s="21">
        <v>426.15</v>
      </c>
      <c r="M22" s="20"/>
      <c r="N22" s="21"/>
      <c r="O22" s="21"/>
    </row>
    <row r="23" ht="28" customHeight="1" spans="1:15">
      <c r="A23" s="13"/>
      <c r="B23" s="14"/>
      <c r="C23" s="10" t="s">
        <v>89</v>
      </c>
      <c r="D23" s="10" t="s">
        <v>19</v>
      </c>
      <c r="E23" s="10" t="s">
        <v>20</v>
      </c>
      <c r="F23" s="10" t="s">
        <v>21</v>
      </c>
      <c r="G23" s="10" t="s">
        <v>22</v>
      </c>
      <c r="H23" s="10" t="s">
        <v>23</v>
      </c>
      <c r="I23" s="10" t="s">
        <v>73</v>
      </c>
      <c r="J23" s="10" t="s">
        <v>74</v>
      </c>
      <c r="K23" s="10">
        <f t="shared" si="0"/>
        <v>0.45</v>
      </c>
      <c r="L23" s="21"/>
      <c r="M23" s="21"/>
      <c r="N23" s="21"/>
      <c r="O23" s="21">
        <v>0.45</v>
      </c>
    </row>
    <row r="24" ht="28" customHeight="1" spans="1:15">
      <c r="A24" s="8">
        <f>MAX($A$4:A22)+1</f>
        <v>19</v>
      </c>
      <c r="B24" s="10" t="s">
        <v>41</v>
      </c>
      <c r="C24" s="10" t="s">
        <v>90</v>
      </c>
      <c r="D24" s="10" t="s">
        <v>19</v>
      </c>
      <c r="E24" s="10" t="s">
        <v>91</v>
      </c>
      <c r="F24" s="10" t="s">
        <v>21</v>
      </c>
      <c r="G24" s="10" t="s">
        <v>22</v>
      </c>
      <c r="H24" s="10" t="s">
        <v>92</v>
      </c>
      <c r="I24" s="10" t="s">
        <v>51</v>
      </c>
      <c r="J24" s="10" t="s">
        <v>93</v>
      </c>
      <c r="K24" s="10">
        <f t="shared" si="0"/>
        <v>142</v>
      </c>
      <c r="L24" s="21"/>
      <c r="M24" s="21"/>
      <c r="N24" s="20">
        <v>142</v>
      </c>
      <c r="O24" s="21"/>
    </row>
    <row r="25" ht="28" customHeight="1" spans="1:15">
      <c r="A25" s="11">
        <f>MAX($A$4:A24)+1</f>
        <v>20</v>
      </c>
      <c r="B25" s="12" t="s">
        <v>41</v>
      </c>
      <c r="C25" s="15" t="s">
        <v>94</v>
      </c>
      <c r="D25" s="10" t="s">
        <v>19</v>
      </c>
      <c r="E25" s="10" t="s">
        <v>91</v>
      </c>
      <c r="F25" s="10" t="s">
        <v>95</v>
      </c>
      <c r="G25" s="10" t="s">
        <v>95</v>
      </c>
      <c r="H25" s="10" t="s">
        <v>96</v>
      </c>
      <c r="I25" s="10" t="s">
        <v>73</v>
      </c>
      <c r="J25" s="10" t="s">
        <v>74</v>
      </c>
      <c r="K25" s="10">
        <f t="shared" ref="K24:K41" si="1">L25+M25+N25+O25</f>
        <v>5</v>
      </c>
      <c r="L25" s="21"/>
      <c r="M25" s="21"/>
      <c r="N25" s="21"/>
      <c r="O25" s="21">
        <v>5</v>
      </c>
    </row>
    <row r="26" ht="28" customHeight="1" spans="1:15">
      <c r="A26" s="16"/>
      <c r="B26" s="17"/>
      <c r="C26" s="15" t="s">
        <v>97</v>
      </c>
      <c r="D26" s="10" t="s">
        <v>19</v>
      </c>
      <c r="E26" s="10" t="s">
        <v>91</v>
      </c>
      <c r="F26" s="10" t="s">
        <v>98</v>
      </c>
      <c r="G26" s="10" t="s">
        <v>98</v>
      </c>
      <c r="H26" s="10" t="s">
        <v>96</v>
      </c>
      <c r="I26" s="10" t="s">
        <v>73</v>
      </c>
      <c r="J26" s="10" t="s">
        <v>74</v>
      </c>
      <c r="K26" s="10">
        <f t="shared" si="1"/>
        <v>8</v>
      </c>
      <c r="L26" s="21"/>
      <c r="M26" s="21"/>
      <c r="N26" s="21"/>
      <c r="O26" s="21">
        <v>8</v>
      </c>
    </row>
    <row r="27" ht="28" customHeight="1" spans="1:15">
      <c r="A27" s="16"/>
      <c r="B27" s="17"/>
      <c r="C27" s="15" t="s">
        <v>99</v>
      </c>
      <c r="D27" s="10" t="s">
        <v>19</v>
      </c>
      <c r="E27" s="10" t="s">
        <v>91</v>
      </c>
      <c r="F27" s="10" t="s">
        <v>32</v>
      </c>
      <c r="G27" s="10" t="s">
        <v>32</v>
      </c>
      <c r="H27" s="10" t="s">
        <v>96</v>
      </c>
      <c r="I27" s="10" t="s">
        <v>73</v>
      </c>
      <c r="J27" s="10" t="s">
        <v>74</v>
      </c>
      <c r="K27" s="10">
        <f t="shared" si="1"/>
        <v>5</v>
      </c>
      <c r="L27" s="21"/>
      <c r="M27" s="21"/>
      <c r="N27" s="21"/>
      <c r="O27" s="21">
        <v>5</v>
      </c>
    </row>
    <row r="28" ht="28" customHeight="1" spans="1:15">
      <c r="A28" s="16"/>
      <c r="B28" s="17"/>
      <c r="C28" s="15" t="s">
        <v>100</v>
      </c>
      <c r="D28" s="10" t="s">
        <v>19</v>
      </c>
      <c r="E28" s="10" t="s">
        <v>91</v>
      </c>
      <c r="F28" s="10" t="s">
        <v>101</v>
      </c>
      <c r="G28" s="10" t="s">
        <v>101</v>
      </c>
      <c r="H28" s="10" t="s">
        <v>96</v>
      </c>
      <c r="I28" s="10" t="s">
        <v>73</v>
      </c>
      <c r="J28" s="10" t="s">
        <v>74</v>
      </c>
      <c r="K28" s="10">
        <f t="shared" si="1"/>
        <v>12</v>
      </c>
      <c r="L28" s="21"/>
      <c r="M28" s="21"/>
      <c r="N28" s="21"/>
      <c r="O28" s="21">
        <v>12</v>
      </c>
    </row>
    <row r="29" ht="28" customHeight="1" spans="1:15">
      <c r="A29" s="16"/>
      <c r="B29" s="17"/>
      <c r="C29" s="15" t="s">
        <v>102</v>
      </c>
      <c r="D29" s="10" t="s">
        <v>19</v>
      </c>
      <c r="E29" s="10" t="s">
        <v>91</v>
      </c>
      <c r="F29" s="10" t="s">
        <v>43</v>
      </c>
      <c r="G29" s="10" t="s">
        <v>43</v>
      </c>
      <c r="H29" s="10" t="s">
        <v>96</v>
      </c>
      <c r="I29" s="10" t="s">
        <v>73</v>
      </c>
      <c r="J29" s="10" t="s">
        <v>74</v>
      </c>
      <c r="K29" s="10">
        <f t="shared" si="1"/>
        <v>5</v>
      </c>
      <c r="L29" s="21"/>
      <c r="M29" s="21"/>
      <c r="N29" s="21"/>
      <c r="O29" s="21">
        <v>5</v>
      </c>
    </row>
    <row r="30" ht="28" customHeight="1" spans="1:15">
      <c r="A30" s="16"/>
      <c r="B30" s="17"/>
      <c r="C30" s="15" t="s">
        <v>103</v>
      </c>
      <c r="D30" s="10" t="s">
        <v>19</v>
      </c>
      <c r="E30" s="10" t="s">
        <v>91</v>
      </c>
      <c r="F30" s="10" t="s">
        <v>104</v>
      </c>
      <c r="G30" s="10" t="s">
        <v>104</v>
      </c>
      <c r="H30" s="10" t="s">
        <v>96</v>
      </c>
      <c r="I30" s="10" t="s">
        <v>73</v>
      </c>
      <c r="J30" s="10" t="s">
        <v>74</v>
      </c>
      <c r="K30" s="10">
        <f t="shared" si="1"/>
        <v>12</v>
      </c>
      <c r="L30" s="21"/>
      <c r="M30" s="21"/>
      <c r="N30" s="21"/>
      <c r="O30" s="21">
        <v>12</v>
      </c>
    </row>
    <row r="31" ht="28" customHeight="1" spans="1:15">
      <c r="A31" s="16"/>
      <c r="B31" s="17"/>
      <c r="C31" s="15" t="s">
        <v>105</v>
      </c>
      <c r="D31" s="10" t="s">
        <v>19</v>
      </c>
      <c r="E31" s="10" t="s">
        <v>91</v>
      </c>
      <c r="F31" s="10" t="s">
        <v>106</v>
      </c>
      <c r="G31" s="10" t="s">
        <v>106</v>
      </c>
      <c r="H31" s="10" t="s">
        <v>96</v>
      </c>
      <c r="I31" s="10" t="s">
        <v>73</v>
      </c>
      <c r="J31" s="10" t="s">
        <v>74</v>
      </c>
      <c r="K31" s="10">
        <f t="shared" si="1"/>
        <v>15</v>
      </c>
      <c r="L31" s="21"/>
      <c r="M31" s="21"/>
      <c r="N31" s="21"/>
      <c r="O31" s="21">
        <v>15</v>
      </c>
    </row>
    <row r="32" ht="28" customHeight="1" spans="1:15">
      <c r="A32" s="16"/>
      <c r="B32" s="17"/>
      <c r="C32" s="15" t="s">
        <v>107</v>
      </c>
      <c r="D32" s="10" t="s">
        <v>19</v>
      </c>
      <c r="E32" s="10" t="s">
        <v>91</v>
      </c>
      <c r="F32" s="10" t="s">
        <v>108</v>
      </c>
      <c r="G32" s="10" t="s">
        <v>108</v>
      </c>
      <c r="H32" s="10" t="s">
        <v>96</v>
      </c>
      <c r="I32" s="10" t="s">
        <v>73</v>
      </c>
      <c r="J32" s="10" t="s">
        <v>74</v>
      </c>
      <c r="K32" s="10">
        <f t="shared" si="1"/>
        <v>6</v>
      </c>
      <c r="L32" s="21"/>
      <c r="M32" s="21"/>
      <c r="N32" s="21"/>
      <c r="O32" s="21">
        <v>6</v>
      </c>
    </row>
    <row r="33" ht="28" customHeight="1" spans="1:15">
      <c r="A33" s="16"/>
      <c r="B33" s="17"/>
      <c r="C33" s="15" t="s">
        <v>109</v>
      </c>
      <c r="D33" s="10" t="s">
        <v>19</v>
      </c>
      <c r="E33" s="10" t="s">
        <v>91</v>
      </c>
      <c r="F33" s="10" t="s">
        <v>48</v>
      </c>
      <c r="G33" s="10" t="s">
        <v>48</v>
      </c>
      <c r="H33" s="10" t="s">
        <v>96</v>
      </c>
      <c r="I33" s="10" t="s">
        <v>73</v>
      </c>
      <c r="J33" s="10" t="s">
        <v>74</v>
      </c>
      <c r="K33" s="10">
        <f t="shared" si="1"/>
        <v>4</v>
      </c>
      <c r="L33" s="21"/>
      <c r="M33" s="21"/>
      <c r="N33" s="21"/>
      <c r="O33" s="21">
        <v>4</v>
      </c>
    </row>
    <row r="34" ht="28" customHeight="1" spans="1:15">
      <c r="A34" s="16"/>
      <c r="B34" s="17"/>
      <c r="C34" s="15" t="s">
        <v>110</v>
      </c>
      <c r="D34" s="10" t="s">
        <v>19</v>
      </c>
      <c r="E34" s="10" t="s">
        <v>91</v>
      </c>
      <c r="F34" s="10" t="s">
        <v>62</v>
      </c>
      <c r="G34" s="10" t="s">
        <v>62</v>
      </c>
      <c r="H34" s="10" t="s">
        <v>96</v>
      </c>
      <c r="I34" s="10" t="s">
        <v>73</v>
      </c>
      <c r="J34" s="10" t="s">
        <v>74</v>
      </c>
      <c r="K34" s="10">
        <f t="shared" si="1"/>
        <v>10</v>
      </c>
      <c r="L34" s="21"/>
      <c r="M34" s="21"/>
      <c r="N34" s="21"/>
      <c r="O34" s="21">
        <v>10</v>
      </c>
    </row>
    <row r="35" ht="28" customHeight="1" spans="1:15">
      <c r="A35" s="16"/>
      <c r="B35" s="17"/>
      <c r="C35" s="15" t="s">
        <v>111</v>
      </c>
      <c r="D35" s="10" t="s">
        <v>19</v>
      </c>
      <c r="E35" s="10" t="s">
        <v>91</v>
      </c>
      <c r="F35" s="10" t="s">
        <v>38</v>
      </c>
      <c r="G35" s="10" t="s">
        <v>38</v>
      </c>
      <c r="H35" s="10" t="s">
        <v>96</v>
      </c>
      <c r="I35" s="10" t="s">
        <v>73</v>
      </c>
      <c r="J35" s="10" t="s">
        <v>74</v>
      </c>
      <c r="K35" s="10">
        <f t="shared" si="1"/>
        <v>11</v>
      </c>
      <c r="L35" s="21"/>
      <c r="M35" s="21"/>
      <c r="N35" s="21"/>
      <c r="O35" s="21">
        <v>11</v>
      </c>
    </row>
    <row r="36" ht="28" customHeight="1" spans="1:15">
      <c r="A36" s="16"/>
      <c r="B36" s="17"/>
      <c r="C36" s="15" t="s">
        <v>112</v>
      </c>
      <c r="D36" s="10" t="s">
        <v>19</v>
      </c>
      <c r="E36" s="10" t="s">
        <v>91</v>
      </c>
      <c r="F36" s="10" t="s">
        <v>113</v>
      </c>
      <c r="G36" s="10" t="s">
        <v>113</v>
      </c>
      <c r="H36" s="10" t="s">
        <v>96</v>
      </c>
      <c r="I36" s="10" t="s">
        <v>73</v>
      </c>
      <c r="J36" s="10" t="s">
        <v>74</v>
      </c>
      <c r="K36" s="10">
        <f t="shared" si="1"/>
        <v>8</v>
      </c>
      <c r="L36" s="21"/>
      <c r="M36" s="21"/>
      <c r="N36" s="21"/>
      <c r="O36" s="21">
        <v>8</v>
      </c>
    </row>
    <row r="37" ht="28" customHeight="1" spans="1:15">
      <c r="A37" s="16"/>
      <c r="B37" s="17"/>
      <c r="C37" s="15" t="s">
        <v>114</v>
      </c>
      <c r="D37" s="10" t="s">
        <v>19</v>
      </c>
      <c r="E37" s="10" t="s">
        <v>91</v>
      </c>
      <c r="F37" s="10" t="s">
        <v>72</v>
      </c>
      <c r="G37" s="10" t="s">
        <v>72</v>
      </c>
      <c r="H37" s="10" t="s">
        <v>96</v>
      </c>
      <c r="I37" s="10" t="s">
        <v>73</v>
      </c>
      <c r="J37" s="10" t="s">
        <v>74</v>
      </c>
      <c r="K37" s="10">
        <f t="shared" si="1"/>
        <v>6</v>
      </c>
      <c r="L37" s="21"/>
      <c r="M37" s="21"/>
      <c r="N37" s="21"/>
      <c r="O37" s="21">
        <v>6</v>
      </c>
    </row>
    <row r="38" ht="28" customHeight="1" spans="1:15">
      <c r="A38" s="16"/>
      <c r="B38" s="17"/>
      <c r="C38" s="15" t="s">
        <v>115</v>
      </c>
      <c r="D38" s="10" t="s">
        <v>19</v>
      </c>
      <c r="E38" s="10" t="s">
        <v>91</v>
      </c>
      <c r="F38" s="10" t="s">
        <v>116</v>
      </c>
      <c r="G38" s="10" t="s">
        <v>116</v>
      </c>
      <c r="H38" s="10" t="s">
        <v>96</v>
      </c>
      <c r="I38" s="10" t="s">
        <v>73</v>
      </c>
      <c r="J38" s="10" t="s">
        <v>74</v>
      </c>
      <c r="K38" s="10">
        <f t="shared" si="1"/>
        <v>5</v>
      </c>
      <c r="L38" s="21"/>
      <c r="M38" s="21"/>
      <c r="N38" s="21"/>
      <c r="O38" s="21">
        <v>5</v>
      </c>
    </row>
    <row r="39" ht="28" customHeight="1" spans="1:15">
      <c r="A39" s="16"/>
      <c r="B39" s="17"/>
      <c r="C39" s="15" t="s">
        <v>117</v>
      </c>
      <c r="D39" s="10" t="s">
        <v>19</v>
      </c>
      <c r="E39" s="10" t="s">
        <v>91</v>
      </c>
      <c r="F39" s="10" t="s">
        <v>118</v>
      </c>
      <c r="G39" s="10" t="s">
        <v>118</v>
      </c>
      <c r="H39" s="10" t="s">
        <v>96</v>
      </c>
      <c r="I39" s="10" t="s">
        <v>73</v>
      </c>
      <c r="J39" s="10" t="s">
        <v>74</v>
      </c>
      <c r="K39" s="10">
        <f t="shared" si="1"/>
        <v>7</v>
      </c>
      <c r="L39" s="21"/>
      <c r="M39" s="21"/>
      <c r="N39" s="21"/>
      <c r="O39" s="21">
        <v>7</v>
      </c>
    </row>
    <row r="40" ht="28" customHeight="1" spans="1:15">
      <c r="A40" s="16"/>
      <c r="B40" s="17"/>
      <c r="C40" s="15" t="s">
        <v>119</v>
      </c>
      <c r="D40" s="10" t="s">
        <v>19</v>
      </c>
      <c r="E40" s="10" t="s">
        <v>91</v>
      </c>
      <c r="F40" s="10" t="s">
        <v>58</v>
      </c>
      <c r="G40" s="10" t="s">
        <v>58</v>
      </c>
      <c r="H40" s="10" t="s">
        <v>96</v>
      </c>
      <c r="I40" s="10" t="s">
        <v>73</v>
      </c>
      <c r="J40" s="10" t="s">
        <v>74</v>
      </c>
      <c r="K40" s="10">
        <f t="shared" si="1"/>
        <v>8</v>
      </c>
      <c r="L40" s="21"/>
      <c r="M40" s="21"/>
      <c r="N40" s="21"/>
      <c r="O40" s="21">
        <v>8</v>
      </c>
    </row>
    <row r="41" ht="28" customHeight="1" spans="1:15">
      <c r="A41" s="16"/>
      <c r="B41" s="17"/>
      <c r="C41" s="15" t="s">
        <v>120</v>
      </c>
      <c r="D41" s="10" t="s">
        <v>19</v>
      </c>
      <c r="E41" s="10" t="s">
        <v>91</v>
      </c>
      <c r="F41" s="10" t="s">
        <v>121</v>
      </c>
      <c r="G41" s="10" t="s">
        <v>121</v>
      </c>
      <c r="H41" s="10" t="s">
        <v>96</v>
      </c>
      <c r="I41" s="10" t="s">
        <v>73</v>
      </c>
      <c r="J41" s="10" t="s">
        <v>74</v>
      </c>
      <c r="K41" s="10">
        <f t="shared" si="1"/>
        <v>9</v>
      </c>
      <c r="L41" s="21"/>
      <c r="M41" s="21"/>
      <c r="N41" s="21"/>
      <c r="O41" s="21">
        <v>9</v>
      </c>
    </row>
    <row r="42" ht="28" customHeight="1" spans="1:15">
      <c r="A42" s="16"/>
      <c r="B42" s="17"/>
      <c r="C42" s="15" t="s">
        <v>122</v>
      </c>
      <c r="D42" s="10" t="s">
        <v>19</v>
      </c>
      <c r="E42" s="10" t="s">
        <v>91</v>
      </c>
      <c r="F42" s="10" t="s">
        <v>54</v>
      </c>
      <c r="G42" s="10" t="s">
        <v>54</v>
      </c>
      <c r="H42" s="10" t="s">
        <v>96</v>
      </c>
      <c r="I42" s="10" t="s">
        <v>73</v>
      </c>
      <c r="J42" s="10" t="s">
        <v>74</v>
      </c>
      <c r="K42" s="10">
        <f t="shared" ref="K42:K85" si="2">L42+M42+N42+O42</f>
        <v>6</v>
      </c>
      <c r="L42" s="21"/>
      <c r="M42" s="21"/>
      <c r="N42" s="21"/>
      <c r="O42" s="21">
        <v>6</v>
      </c>
    </row>
    <row r="43" ht="28" customHeight="1" spans="1:15">
      <c r="A43" s="16"/>
      <c r="B43" s="17"/>
      <c r="C43" s="15" t="s">
        <v>123</v>
      </c>
      <c r="D43" s="10" t="s">
        <v>19</v>
      </c>
      <c r="E43" s="10" t="s">
        <v>91</v>
      </c>
      <c r="F43" s="10" t="s">
        <v>124</v>
      </c>
      <c r="G43" s="10" t="s">
        <v>124</v>
      </c>
      <c r="H43" s="10" t="s">
        <v>96</v>
      </c>
      <c r="I43" s="10" t="s">
        <v>73</v>
      </c>
      <c r="J43" s="10" t="s">
        <v>74</v>
      </c>
      <c r="K43" s="10">
        <f t="shared" si="2"/>
        <v>4</v>
      </c>
      <c r="L43" s="21"/>
      <c r="M43" s="21"/>
      <c r="N43" s="21"/>
      <c r="O43" s="21">
        <v>4</v>
      </c>
    </row>
    <row r="44" ht="28" customHeight="1" spans="1:15">
      <c r="A44" s="16"/>
      <c r="B44" s="17"/>
      <c r="C44" s="15" t="s">
        <v>125</v>
      </c>
      <c r="D44" s="10" t="s">
        <v>19</v>
      </c>
      <c r="E44" s="10" t="s">
        <v>91</v>
      </c>
      <c r="F44" s="10" t="s">
        <v>126</v>
      </c>
      <c r="G44" s="10" t="s">
        <v>126</v>
      </c>
      <c r="H44" s="10" t="s">
        <v>96</v>
      </c>
      <c r="I44" s="10" t="s">
        <v>73</v>
      </c>
      <c r="J44" s="10" t="s">
        <v>74</v>
      </c>
      <c r="K44" s="10">
        <f t="shared" si="2"/>
        <v>6</v>
      </c>
      <c r="L44" s="21"/>
      <c r="M44" s="21"/>
      <c r="N44" s="21"/>
      <c r="O44" s="21">
        <v>6</v>
      </c>
    </row>
    <row r="45" ht="28" customHeight="1" spans="1:15">
      <c r="A45" s="16"/>
      <c r="B45" s="17"/>
      <c r="C45" s="15" t="s">
        <v>127</v>
      </c>
      <c r="D45" s="10" t="s">
        <v>19</v>
      </c>
      <c r="E45" s="10" t="s">
        <v>91</v>
      </c>
      <c r="F45" s="10" t="s">
        <v>66</v>
      </c>
      <c r="G45" s="10" t="s">
        <v>66</v>
      </c>
      <c r="H45" s="10" t="s">
        <v>96</v>
      </c>
      <c r="I45" s="10" t="s">
        <v>73</v>
      </c>
      <c r="J45" s="10" t="s">
        <v>74</v>
      </c>
      <c r="K45" s="10">
        <f t="shared" si="2"/>
        <v>6</v>
      </c>
      <c r="L45" s="21"/>
      <c r="M45" s="21"/>
      <c r="N45" s="21"/>
      <c r="O45" s="21">
        <v>6</v>
      </c>
    </row>
    <row r="46" ht="28" customHeight="1" spans="1:15">
      <c r="A46" s="16"/>
      <c r="B46" s="17"/>
      <c r="C46" s="15" t="s">
        <v>128</v>
      </c>
      <c r="D46" s="10" t="s">
        <v>19</v>
      </c>
      <c r="E46" s="10" t="s">
        <v>91</v>
      </c>
      <c r="F46" s="10" t="s">
        <v>129</v>
      </c>
      <c r="G46" s="10" t="s">
        <v>129</v>
      </c>
      <c r="H46" s="10" t="s">
        <v>96</v>
      </c>
      <c r="I46" s="10" t="s">
        <v>73</v>
      </c>
      <c r="J46" s="10" t="s">
        <v>74</v>
      </c>
      <c r="K46" s="10">
        <f t="shared" si="2"/>
        <v>1</v>
      </c>
      <c r="L46" s="21"/>
      <c r="M46" s="21"/>
      <c r="N46" s="21"/>
      <c r="O46" s="21">
        <v>1</v>
      </c>
    </row>
    <row r="47" ht="28" customHeight="1" spans="1:15">
      <c r="A47" s="13"/>
      <c r="B47" s="17"/>
      <c r="C47" s="15" t="s">
        <v>130</v>
      </c>
      <c r="D47" s="10" t="s">
        <v>19</v>
      </c>
      <c r="E47" s="10" t="s">
        <v>91</v>
      </c>
      <c r="F47" s="10" t="s">
        <v>131</v>
      </c>
      <c r="G47" s="10" t="s">
        <v>131</v>
      </c>
      <c r="H47" s="10" t="s">
        <v>96</v>
      </c>
      <c r="I47" s="10" t="s">
        <v>73</v>
      </c>
      <c r="J47" s="10" t="s">
        <v>74</v>
      </c>
      <c r="K47" s="10">
        <f t="shared" si="2"/>
        <v>1</v>
      </c>
      <c r="L47" s="21"/>
      <c r="M47" s="21"/>
      <c r="N47" s="21"/>
      <c r="O47" s="21">
        <v>1</v>
      </c>
    </row>
    <row r="48" ht="28" customHeight="1" spans="1:15">
      <c r="A48" s="8">
        <f>MAX($A$4:A47)+1</f>
        <v>21</v>
      </c>
      <c r="B48" s="10" t="s">
        <v>132</v>
      </c>
      <c r="C48" s="10" t="s">
        <v>133</v>
      </c>
      <c r="D48" s="10" t="s">
        <v>30</v>
      </c>
      <c r="E48" s="10" t="s">
        <v>31</v>
      </c>
      <c r="F48" s="10" t="s">
        <v>58</v>
      </c>
      <c r="G48" s="10" t="s">
        <v>134</v>
      </c>
      <c r="H48" s="10" t="s">
        <v>135</v>
      </c>
      <c r="I48" s="10" t="s">
        <v>35</v>
      </c>
      <c r="J48" s="10" t="s">
        <v>46</v>
      </c>
      <c r="K48" s="10">
        <f t="shared" si="2"/>
        <v>39.9816</v>
      </c>
      <c r="L48" s="20">
        <v>39.9816</v>
      </c>
      <c r="M48" s="21"/>
      <c r="N48" s="21"/>
      <c r="O48" s="21"/>
    </row>
    <row r="49" ht="28" customHeight="1" spans="1:15">
      <c r="A49" s="8">
        <f>MAX($A$4:A48)+1</f>
        <v>22</v>
      </c>
      <c r="B49" s="10" t="s">
        <v>132</v>
      </c>
      <c r="C49" s="10" t="s">
        <v>136</v>
      </c>
      <c r="D49" s="10" t="s">
        <v>30</v>
      </c>
      <c r="E49" s="10" t="s">
        <v>31</v>
      </c>
      <c r="F49" s="10" t="s">
        <v>58</v>
      </c>
      <c r="G49" s="10" t="s">
        <v>134</v>
      </c>
      <c r="H49" s="10" t="s">
        <v>137</v>
      </c>
      <c r="I49" s="10" t="s">
        <v>24</v>
      </c>
      <c r="J49" s="10" t="s">
        <v>46</v>
      </c>
      <c r="K49" s="10">
        <f t="shared" si="2"/>
        <v>119.9998</v>
      </c>
      <c r="L49" s="20"/>
      <c r="M49" s="21">
        <v>119.9998</v>
      </c>
      <c r="N49" s="21"/>
      <c r="O49" s="21"/>
    </row>
    <row r="50" ht="28" customHeight="1" spans="1:15">
      <c r="A50" s="8">
        <f>MAX($A$4:A49)+1</f>
        <v>23</v>
      </c>
      <c r="B50" s="10" t="s">
        <v>132</v>
      </c>
      <c r="C50" s="10" t="s">
        <v>138</v>
      </c>
      <c r="D50" s="10" t="s">
        <v>30</v>
      </c>
      <c r="E50" s="10" t="s">
        <v>139</v>
      </c>
      <c r="F50" s="10" t="s">
        <v>98</v>
      </c>
      <c r="G50" s="10" t="s">
        <v>140</v>
      </c>
      <c r="H50" s="10" t="s">
        <v>141</v>
      </c>
      <c r="I50" s="10" t="s">
        <v>24</v>
      </c>
      <c r="J50" s="10" t="s">
        <v>46</v>
      </c>
      <c r="K50" s="10">
        <f t="shared" si="2"/>
        <v>299.9739</v>
      </c>
      <c r="L50" s="20"/>
      <c r="M50" s="21">
        <v>299.9739</v>
      </c>
      <c r="N50" s="21"/>
      <c r="O50" s="21"/>
    </row>
    <row r="51" ht="28" customHeight="1" spans="1:15">
      <c r="A51" s="8">
        <f>MAX($A$4:A50)+1</f>
        <v>24</v>
      </c>
      <c r="B51" s="10" t="s">
        <v>132</v>
      </c>
      <c r="C51" s="10" t="s">
        <v>142</v>
      </c>
      <c r="D51" s="10" t="s">
        <v>30</v>
      </c>
      <c r="E51" s="10" t="s">
        <v>139</v>
      </c>
      <c r="F51" s="10" t="s">
        <v>98</v>
      </c>
      <c r="G51" s="10" t="s">
        <v>140</v>
      </c>
      <c r="H51" s="10" t="s">
        <v>143</v>
      </c>
      <c r="I51" s="10" t="s">
        <v>35</v>
      </c>
      <c r="J51" s="10" t="s">
        <v>46</v>
      </c>
      <c r="K51" s="10">
        <f t="shared" si="2"/>
        <v>72.6271</v>
      </c>
      <c r="L51" s="20">
        <v>72.6271</v>
      </c>
      <c r="M51" s="21"/>
      <c r="N51" s="21"/>
      <c r="O51" s="21"/>
    </row>
    <row r="52" ht="28" customHeight="1" spans="1:15">
      <c r="A52" s="8">
        <f>MAX($A$4:A51)+1</f>
        <v>25</v>
      </c>
      <c r="B52" s="10" t="s">
        <v>132</v>
      </c>
      <c r="C52" s="10" t="s">
        <v>144</v>
      </c>
      <c r="D52" s="10" t="s">
        <v>30</v>
      </c>
      <c r="E52" s="10" t="s">
        <v>145</v>
      </c>
      <c r="F52" s="10" t="s">
        <v>101</v>
      </c>
      <c r="G52" s="10" t="s">
        <v>146</v>
      </c>
      <c r="H52" s="10" t="s">
        <v>147</v>
      </c>
      <c r="I52" s="10" t="s">
        <v>24</v>
      </c>
      <c r="J52" s="10" t="s">
        <v>46</v>
      </c>
      <c r="K52" s="10">
        <f t="shared" si="2"/>
        <v>395</v>
      </c>
      <c r="L52" s="20"/>
      <c r="M52" s="21">
        <v>395</v>
      </c>
      <c r="N52" s="21"/>
      <c r="O52" s="21"/>
    </row>
    <row r="53" ht="28" customHeight="1" spans="1:15">
      <c r="A53" s="8">
        <f>MAX($A$4:A52)+1</f>
        <v>26</v>
      </c>
      <c r="B53" s="10" t="s">
        <v>132</v>
      </c>
      <c r="C53" s="10" t="s">
        <v>148</v>
      </c>
      <c r="D53" s="10" t="s">
        <v>30</v>
      </c>
      <c r="E53" s="10" t="s">
        <v>37</v>
      </c>
      <c r="F53" s="10" t="s">
        <v>48</v>
      </c>
      <c r="G53" s="10" t="s">
        <v>149</v>
      </c>
      <c r="H53" s="10" t="s">
        <v>150</v>
      </c>
      <c r="I53" s="10" t="s">
        <v>24</v>
      </c>
      <c r="J53" s="10" t="s">
        <v>46</v>
      </c>
      <c r="K53" s="10">
        <f t="shared" si="2"/>
        <v>265</v>
      </c>
      <c r="L53" s="20"/>
      <c r="M53" s="21">
        <v>265</v>
      </c>
      <c r="N53" s="21"/>
      <c r="O53" s="21"/>
    </row>
    <row r="54" ht="28" customHeight="1" spans="1:15">
      <c r="A54" s="8">
        <f>MAX($A$4:A53)+1</f>
        <v>27</v>
      </c>
      <c r="B54" s="10" t="s">
        <v>132</v>
      </c>
      <c r="C54" s="10" t="s">
        <v>151</v>
      </c>
      <c r="D54" s="10" t="s">
        <v>30</v>
      </c>
      <c r="E54" s="10" t="s">
        <v>145</v>
      </c>
      <c r="F54" s="10" t="s">
        <v>118</v>
      </c>
      <c r="G54" s="10" t="s">
        <v>152</v>
      </c>
      <c r="H54" s="10" t="s">
        <v>153</v>
      </c>
      <c r="I54" s="10" t="s">
        <v>35</v>
      </c>
      <c r="J54" s="10" t="s">
        <v>46</v>
      </c>
      <c r="K54" s="10">
        <f t="shared" si="2"/>
        <v>124.74</v>
      </c>
      <c r="L54" s="20">
        <v>124.74</v>
      </c>
      <c r="M54" s="21"/>
      <c r="N54" s="21"/>
      <c r="O54" s="21"/>
    </row>
    <row r="55" ht="28" customHeight="1" spans="1:15">
      <c r="A55" s="8">
        <f>MAX($A$4:A54)+1</f>
        <v>28</v>
      </c>
      <c r="B55" s="10" t="s">
        <v>132</v>
      </c>
      <c r="C55" s="10" t="s">
        <v>154</v>
      </c>
      <c r="D55" s="10" t="s">
        <v>155</v>
      </c>
      <c r="E55" s="10" t="s">
        <v>156</v>
      </c>
      <c r="F55" s="10" t="s">
        <v>108</v>
      </c>
      <c r="G55" s="10" t="s">
        <v>157</v>
      </c>
      <c r="H55" s="10" t="s">
        <v>158</v>
      </c>
      <c r="I55" s="10" t="s">
        <v>24</v>
      </c>
      <c r="J55" s="10" t="s">
        <v>46</v>
      </c>
      <c r="K55" s="10">
        <f t="shared" si="2"/>
        <v>106.5</v>
      </c>
      <c r="L55" s="20"/>
      <c r="M55" s="21">
        <v>106.5</v>
      </c>
      <c r="N55" s="21"/>
      <c r="O55" s="21"/>
    </row>
    <row r="56" ht="28" customHeight="1" spans="1:15">
      <c r="A56" s="8">
        <f>MAX($A$4:A55)+1</f>
        <v>29</v>
      </c>
      <c r="B56" s="10" t="s">
        <v>132</v>
      </c>
      <c r="C56" s="10" t="s">
        <v>159</v>
      </c>
      <c r="D56" s="10" t="s">
        <v>155</v>
      </c>
      <c r="E56" s="10" t="s">
        <v>160</v>
      </c>
      <c r="F56" s="10" t="s">
        <v>108</v>
      </c>
      <c r="G56" s="10" t="s">
        <v>161</v>
      </c>
      <c r="H56" s="10" t="s">
        <v>162</v>
      </c>
      <c r="I56" s="10" t="s">
        <v>24</v>
      </c>
      <c r="J56" s="10" t="s">
        <v>46</v>
      </c>
      <c r="K56" s="10">
        <f t="shared" si="2"/>
        <v>110.1</v>
      </c>
      <c r="L56" s="20"/>
      <c r="M56" s="21">
        <v>110.1</v>
      </c>
      <c r="N56" s="21"/>
      <c r="O56" s="21"/>
    </row>
    <row r="57" ht="28" customHeight="1" spans="1:15">
      <c r="A57" s="8">
        <f>MAX($A$4:A56)+1</f>
        <v>30</v>
      </c>
      <c r="B57" s="10" t="s">
        <v>132</v>
      </c>
      <c r="C57" s="10" t="s">
        <v>163</v>
      </c>
      <c r="D57" s="10" t="s">
        <v>30</v>
      </c>
      <c r="E57" s="10" t="s">
        <v>145</v>
      </c>
      <c r="F57" s="10" t="s">
        <v>113</v>
      </c>
      <c r="G57" s="10" t="s">
        <v>164</v>
      </c>
      <c r="H57" s="10" t="s">
        <v>165</v>
      </c>
      <c r="I57" s="10" t="s">
        <v>35</v>
      </c>
      <c r="J57" s="10" t="s">
        <v>46</v>
      </c>
      <c r="K57" s="10">
        <f t="shared" si="2"/>
        <v>64.9595</v>
      </c>
      <c r="L57" s="20">
        <v>64.9595</v>
      </c>
      <c r="M57" s="21"/>
      <c r="N57" s="21"/>
      <c r="O57" s="21"/>
    </row>
    <row r="58" ht="28" customHeight="1" spans="1:15">
      <c r="A58" s="8">
        <f>MAX($A$4:A57)+1</f>
        <v>31</v>
      </c>
      <c r="B58" s="10" t="s">
        <v>132</v>
      </c>
      <c r="C58" s="10" t="s">
        <v>166</v>
      </c>
      <c r="D58" s="10" t="s">
        <v>30</v>
      </c>
      <c r="E58" s="10" t="s">
        <v>37</v>
      </c>
      <c r="F58" s="10" t="s">
        <v>113</v>
      </c>
      <c r="G58" s="10" t="s">
        <v>167</v>
      </c>
      <c r="H58" s="10" t="s">
        <v>168</v>
      </c>
      <c r="I58" s="10" t="s">
        <v>24</v>
      </c>
      <c r="J58" s="10" t="s">
        <v>46</v>
      </c>
      <c r="K58" s="10">
        <f t="shared" si="2"/>
        <v>299.8807</v>
      </c>
      <c r="L58" s="20"/>
      <c r="M58" s="20">
        <v>299.8807</v>
      </c>
      <c r="N58" s="21"/>
      <c r="O58" s="21"/>
    </row>
    <row r="59" ht="28" customHeight="1" spans="1:15">
      <c r="A59" s="8">
        <f>MAX($A$4:A58)+1</f>
        <v>32</v>
      </c>
      <c r="B59" s="10" t="s">
        <v>132</v>
      </c>
      <c r="C59" s="10" t="s">
        <v>169</v>
      </c>
      <c r="D59" s="10" t="s">
        <v>30</v>
      </c>
      <c r="E59" s="10" t="s">
        <v>31</v>
      </c>
      <c r="F59" s="10" t="s">
        <v>113</v>
      </c>
      <c r="G59" s="10" t="s">
        <v>170</v>
      </c>
      <c r="H59" s="10" t="s">
        <v>171</v>
      </c>
      <c r="I59" s="10" t="s">
        <v>35</v>
      </c>
      <c r="J59" s="10" t="s">
        <v>46</v>
      </c>
      <c r="K59" s="10">
        <f t="shared" si="2"/>
        <v>11.1323</v>
      </c>
      <c r="L59" s="20">
        <v>11.1323</v>
      </c>
      <c r="M59" s="21"/>
      <c r="N59" s="21"/>
      <c r="O59" s="21"/>
    </row>
    <row r="60" ht="28" customHeight="1" spans="1:15">
      <c r="A60" s="8">
        <f>MAX($A$4:A59)+1</f>
        <v>33</v>
      </c>
      <c r="B60" s="10" t="s">
        <v>132</v>
      </c>
      <c r="C60" s="10" t="s">
        <v>172</v>
      </c>
      <c r="D60" s="10" t="s">
        <v>30</v>
      </c>
      <c r="E60" s="10" t="s">
        <v>31</v>
      </c>
      <c r="F60" s="10" t="s">
        <v>106</v>
      </c>
      <c r="G60" s="10" t="s">
        <v>173</v>
      </c>
      <c r="H60" s="10" t="s">
        <v>174</v>
      </c>
      <c r="I60" s="10" t="s">
        <v>35</v>
      </c>
      <c r="J60" s="10" t="s">
        <v>46</v>
      </c>
      <c r="K60" s="10">
        <f t="shared" si="2"/>
        <v>259.9905</v>
      </c>
      <c r="L60" s="20">
        <v>259.9905</v>
      </c>
      <c r="M60" s="21"/>
      <c r="N60" s="21"/>
      <c r="O60" s="21"/>
    </row>
    <row r="61" ht="28" customHeight="1" spans="1:15">
      <c r="A61" s="8">
        <f>MAX($A$4:A60)+1</f>
        <v>34</v>
      </c>
      <c r="B61" s="10" t="s">
        <v>132</v>
      </c>
      <c r="C61" s="10" t="s">
        <v>175</v>
      </c>
      <c r="D61" s="10" t="s">
        <v>30</v>
      </c>
      <c r="E61" s="10" t="s">
        <v>37</v>
      </c>
      <c r="F61" s="10" t="s">
        <v>106</v>
      </c>
      <c r="G61" s="10" t="s">
        <v>176</v>
      </c>
      <c r="H61" s="10" t="s">
        <v>177</v>
      </c>
      <c r="I61" s="10" t="s">
        <v>35</v>
      </c>
      <c r="J61" s="10" t="s">
        <v>46</v>
      </c>
      <c r="K61" s="10">
        <f t="shared" si="2"/>
        <v>89.9811</v>
      </c>
      <c r="L61" s="20">
        <v>89.9811</v>
      </c>
      <c r="M61" s="21"/>
      <c r="N61" s="21"/>
      <c r="O61" s="21"/>
    </row>
    <row r="62" ht="28" customHeight="1" spans="1:15">
      <c r="A62" s="8">
        <f>MAX($A$4:A61)+1</f>
        <v>35</v>
      </c>
      <c r="B62" s="10" t="s">
        <v>132</v>
      </c>
      <c r="C62" s="10" t="s">
        <v>178</v>
      </c>
      <c r="D62" s="10" t="s">
        <v>155</v>
      </c>
      <c r="E62" s="10" t="s">
        <v>156</v>
      </c>
      <c r="F62" s="10" t="s">
        <v>124</v>
      </c>
      <c r="G62" s="10" t="s">
        <v>179</v>
      </c>
      <c r="H62" s="10" t="s">
        <v>180</v>
      </c>
      <c r="I62" s="10" t="s">
        <v>51</v>
      </c>
      <c r="J62" s="10" t="s">
        <v>181</v>
      </c>
      <c r="K62" s="10">
        <f t="shared" si="2"/>
        <v>99.6297</v>
      </c>
      <c r="L62" s="21"/>
      <c r="M62" s="21"/>
      <c r="N62" s="20">
        <v>99.6297</v>
      </c>
      <c r="O62" s="21"/>
    </row>
    <row r="63" ht="28" customHeight="1" spans="1:15">
      <c r="A63" s="8">
        <f>MAX($A$4:A62)+1</f>
        <v>36</v>
      </c>
      <c r="B63" s="10" t="s">
        <v>132</v>
      </c>
      <c r="C63" s="10" t="s">
        <v>182</v>
      </c>
      <c r="D63" s="10" t="s">
        <v>155</v>
      </c>
      <c r="E63" s="10" t="s">
        <v>156</v>
      </c>
      <c r="F63" s="10" t="s">
        <v>124</v>
      </c>
      <c r="G63" s="10" t="s">
        <v>183</v>
      </c>
      <c r="H63" s="10" t="s">
        <v>184</v>
      </c>
      <c r="I63" s="10" t="s">
        <v>51</v>
      </c>
      <c r="J63" s="10" t="s">
        <v>181</v>
      </c>
      <c r="K63" s="10">
        <f t="shared" si="2"/>
        <v>79.891</v>
      </c>
      <c r="L63" s="21"/>
      <c r="M63" s="21"/>
      <c r="N63" s="20">
        <v>79.891</v>
      </c>
      <c r="O63" s="21"/>
    </row>
    <row r="64" ht="28" customHeight="1" spans="1:15">
      <c r="A64" s="8">
        <f>MAX($A$4:A63)+1</f>
        <v>37</v>
      </c>
      <c r="B64" s="10" t="s">
        <v>132</v>
      </c>
      <c r="C64" s="10" t="s">
        <v>185</v>
      </c>
      <c r="D64" s="10" t="s">
        <v>155</v>
      </c>
      <c r="E64" s="10" t="s">
        <v>156</v>
      </c>
      <c r="F64" s="10" t="s">
        <v>72</v>
      </c>
      <c r="G64" s="10" t="s">
        <v>186</v>
      </c>
      <c r="H64" s="10" t="s">
        <v>187</v>
      </c>
      <c r="I64" s="10" t="s">
        <v>24</v>
      </c>
      <c r="J64" s="10" t="s">
        <v>46</v>
      </c>
      <c r="K64" s="10">
        <f t="shared" si="2"/>
        <v>84.9009</v>
      </c>
      <c r="L64" s="20"/>
      <c r="M64" s="21">
        <v>84.9009</v>
      </c>
      <c r="N64" s="21"/>
      <c r="O64" s="21"/>
    </row>
    <row r="65" ht="28" customHeight="1" spans="1:15">
      <c r="A65" s="8">
        <f>MAX($A$4:A64)+1</f>
        <v>38</v>
      </c>
      <c r="B65" s="10" t="s">
        <v>132</v>
      </c>
      <c r="C65" s="10" t="s">
        <v>188</v>
      </c>
      <c r="D65" s="10" t="s">
        <v>155</v>
      </c>
      <c r="E65" s="10" t="s">
        <v>156</v>
      </c>
      <c r="F65" s="10" t="s">
        <v>72</v>
      </c>
      <c r="G65" s="10" t="s">
        <v>189</v>
      </c>
      <c r="H65" s="10" t="s">
        <v>190</v>
      </c>
      <c r="I65" s="10" t="s">
        <v>24</v>
      </c>
      <c r="J65" s="10" t="s">
        <v>46</v>
      </c>
      <c r="K65" s="10">
        <f t="shared" si="2"/>
        <v>25.9853</v>
      </c>
      <c r="L65" s="20"/>
      <c r="M65" s="21">
        <v>25.9853</v>
      </c>
      <c r="N65" s="21"/>
      <c r="O65" s="21"/>
    </row>
    <row r="66" ht="28" customHeight="1" spans="1:15">
      <c r="A66" s="8">
        <f>MAX($A$4:A65)+1</f>
        <v>39</v>
      </c>
      <c r="B66" s="10" t="s">
        <v>132</v>
      </c>
      <c r="C66" s="10" t="s">
        <v>191</v>
      </c>
      <c r="D66" s="10" t="s">
        <v>155</v>
      </c>
      <c r="E66" s="10" t="s">
        <v>156</v>
      </c>
      <c r="F66" s="10" t="s">
        <v>72</v>
      </c>
      <c r="G66" s="10" t="s">
        <v>192</v>
      </c>
      <c r="H66" s="10" t="s">
        <v>193</v>
      </c>
      <c r="I66" s="10" t="s">
        <v>24</v>
      </c>
      <c r="J66" s="10" t="s">
        <v>46</v>
      </c>
      <c r="K66" s="10">
        <f t="shared" si="2"/>
        <v>27.981</v>
      </c>
      <c r="L66" s="20"/>
      <c r="M66" s="21">
        <v>27.981</v>
      </c>
      <c r="N66" s="21"/>
      <c r="O66" s="21"/>
    </row>
    <row r="67" ht="28" customHeight="1" spans="1:15">
      <c r="A67" s="8">
        <f>MAX($A$4:A66)+1</f>
        <v>40</v>
      </c>
      <c r="B67" s="10" t="s">
        <v>132</v>
      </c>
      <c r="C67" s="10" t="s">
        <v>194</v>
      </c>
      <c r="D67" s="10" t="s">
        <v>155</v>
      </c>
      <c r="E67" s="10" t="s">
        <v>195</v>
      </c>
      <c r="F67" s="10" t="s">
        <v>196</v>
      </c>
      <c r="G67" s="10" t="s">
        <v>197</v>
      </c>
      <c r="H67" s="10" t="s">
        <v>198</v>
      </c>
      <c r="I67" s="10" t="s">
        <v>51</v>
      </c>
      <c r="J67" s="10" t="s">
        <v>199</v>
      </c>
      <c r="K67" s="10">
        <f t="shared" si="2"/>
        <v>259.9876</v>
      </c>
      <c r="L67" s="21"/>
      <c r="M67" s="21"/>
      <c r="N67" s="20">
        <v>259.9876</v>
      </c>
      <c r="O67" s="21"/>
    </row>
    <row r="68" ht="28" customHeight="1" spans="1:15">
      <c r="A68" s="8">
        <f>MAX($A$4:A67)+1</f>
        <v>41</v>
      </c>
      <c r="B68" s="10" t="s">
        <v>132</v>
      </c>
      <c r="C68" s="10" t="s">
        <v>200</v>
      </c>
      <c r="D68" s="10" t="s">
        <v>30</v>
      </c>
      <c r="E68" s="10" t="s">
        <v>139</v>
      </c>
      <c r="F68" s="10" t="s">
        <v>104</v>
      </c>
      <c r="G68" s="10" t="s">
        <v>201</v>
      </c>
      <c r="H68" s="10" t="s">
        <v>202</v>
      </c>
      <c r="I68" s="10" t="s">
        <v>35</v>
      </c>
      <c r="J68" s="10" t="s">
        <v>46</v>
      </c>
      <c r="K68" s="10">
        <f t="shared" si="2"/>
        <v>199.9845</v>
      </c>
      <c r="L68" s="20">
        <v>199.9845</v>
      </c>
      <c r="M68" s="21"/>
      <c r="N68" s="21"/>
      <c r="O68" s="21"/>
    </row>
    <row r="69" ht="28" customHeight="1" spans="1:15">
      <c r="A69" s="8">
        <f>MAX($A$4:A68)+1</f>
        <v>42</v>
      </c>
      <c r="B69" s="10" t="s">
        <v>132</v>
      </c>
      <c r="C69" s="10" t="s">
        <v>203</v>
      </c>
      <c r="D69" s="10" t="s">
        <v>30</v>
      </c>
      <c r="E69" s="10" t="s">
        <v>145</v>
      </c>
      <c r="F69" s="10" t="s">
        <v>38</v>
      </c>
      <c r="G69" s="10" t="s">
        <v>204</v>
      </c>
      <c r="H69" s="10" t="s">
        <v>205</v>
      </c>
      <c r="I69" s="10" t="s">
        <v>35</v>
      </c>
      <c r="J69" s="10" t="s">
        <v>46</v>
      </c>
      <c r="K69" s="10">
        <f t="shared" si="2"/>
        <v>280</v>
      </c>
      <c r="L69" s="20">
        <v>280</v>
      </c>
      <c r="M69" s="21"/>
      <c r="N69" s="21"/>
      <c r="O69" s="21"/>
    </row>
    <row r="70" ht="28" customHeight="1" spans="1:15">
      <c r="A70" s="8">
        <f>MAX($A$4:A69)+1</f>
        <v>43</v>
      </c>
      <c r="B70" s="10" t="s">
        <v>132</v>
      </c>
      <c r="C70" s="10" t="s">
        <v>206</v>
      </c>
      <c r="D70" s="10" t="s">
        <v>30</v>
      </c>
      <c r="E70" s="10" t="s">
        <v>37</v>
      </c>
      <c r="F70" s="10" t="s">
        <v>38</v>
      </c>
      <c r="G70" s="10" t="s">
        <v>207</v>
      </c>
      <c r="H70" s="10" t="s">
        <v>208</v>
      </c>
      <c r="I70" s="10" t="s">
        <v>35</v>
      </c>
      <c r="J70" s="10" t="s">
        <v>46</v>
      </c>
      <c r="K70" s="10">
        <f t="shared" si="2"/>
        <v>119.7</v>
      </c>
      <c r="L70" s="20">
        <v>119.7</v>
      </c>
      <c r="M70" s="21"/>
      <c r="N70" s="21"/>
      <c r="O70" s="21"/>
    </row>
    <row r="71" ht="28" customHeight="1" spans="1:15">
      <c r="A71" s="11">
        <f>MAX($A$4:A70)+1</f>
        <v>44</v>
      </c>
      <c r="B71" s="12" t="s">
        <v>132</v>
      </c>
      <c r="C71" s="10" t="s">
        <v>209</v>
      </c>
      <c r="D71" s="10" t="s">
        <v>30</v>
      </c>
      <c r="E71" s="10" t="s">
        <v>37</v>
      </c>
      <c r="F71" s="10" t="s">
        <v>62</v>
      </c>
      <c r="G71" s="10" t="s">
        <v>210</v>
      </c>
      <c r="H71" s="10" t="s">
        <v>211</v>
      </c>
      <c r="I71" s="10" t="s">
        <v>35</v>
      </c>
      <c r="J71" s="10" t="s">
        <v>46</v>
      </c>
      <c r="K71" s="10">
        <f t="shared" si="2"/>
        <v>21.565558</v>
      </c>
      <c r="L71" s="20">
        <v>21.565558</v>
      </c>
      <c r="M71" s="21"/>
      <c r="N71" s="21"/>
      <c r="O71" s="21"/>
    </row>
    <row r="72" ht="28" customHeight="1" spans="1:15">
      <c r="A72" s="13"/>
      <c r="B72" s="14"/>
      <c r="C72" s="10" t="s">
        <v>212</v>
      </c>
      <c r="D72" s="10" t="s">
        <v>30</v>
      </c>
      <c r="E72" s="10" t="s">
        <v>37</v>
      </c>
      <c r="F72" s="10" t="s">
        <v>62</v>
      </c>
      <c r="G72" s="10" t="s">
        <v>210</v>
      </c>
      <c r="H72" s="10" t="s">
        <v>211</v>
      </c>
      <c r="I72" s="10" t="s">
        <v>24</v>
      </c>
      <c r="J72" s="10" t="s">
        <v>46</v>
      </c>
      <c r="K72" s="10">
        <f t="shared" si="2"/>
        <v>221.568942</v>
      </c>
      <c r="L72" s="20"/>
      <c r="M72" s="21">
        <v>221.568942</v>
      </c>
      <c r="N72" s="21"/>
      <c r="O72" s="21"/>
    </row>
    <row r="73" ht="28" customHeight="1" spans="1:15">
      <c r="A73" s="8">
        <f>MAX($A$4:A71)+1</f>
        <v>45</v>
      </c>
      <c r="B73" s="10" t="s">
        <v>132</v>
      </c>
      <c r="C73" s="10" t="s">
        <v>213</v>
      </c>
      <c r="D73" s="10" t="s">
        <v>30</v>
      </c>
      <c r="E73" s="10" t="s">
        <v>31</v>
      </c>
      <c r="F73" s="10" t="s">
        <v>32</v>
      </c>
      <c r="G73" s="10" t="s">
        <v>214</v>
      </c>
      <c r="H73" s="10" t="s">
        <v>215</v>
      </c>
      <c r="I73" s="10" t="s">
        <v>35</v>
      </c>
      <c r="J73" s="10" t="s">
        <v>46</v>
      </c>
      <c r="K73" s="10">
        <f t="shared" si="2"/>
        <v>379.9853</v>
      </c>
      <c r="L73" s="20">
        <v>379.9853</v>
      </c>
      <c r="M73" s="21"/>
      <c r="N73" s="21"/>
      <c r="O73" s="21"/>
    </row>
    <row r="74" ht="28" customHeight="1" spans="1:15">
      <c r="A74" s="8">
        <f>MAX($A$4:A73)+1</f>
        <v>46</v>
      </c>
      <c r="B74" s="10" t="s">
        <v>216</v>
      </c>
      <c r="C74" s="10" t="s">
        <v>217</v>
      </c>
      <c r="D74" s="10" t="s">
        <v>30</v>
      </c>
      <c r="E74" s="10" t="s">
        <v>37</v>
      </c>
      <c r="F74" s="10" t="s">
        <v>58</v>
      </c>
      <c r="G74" s="10" t="s">
        <v>59</v>
      </c>
      <c r="H74" s="10" t="s">
        <v>218</v>
      </c>
      <c r="I74" s="10" t="s">
        <v>35</v>
      </c>
      <c r="J74" s="10" t="s">
        <v>46</v>
      </c>
      <c r="K74" s="10">
        <f t="shared" si="2"/>
        <v>99.9988</v>
      </c>
      <c r="L74" s="20">
        <v>99.9988</v>
      </c>
      <c r="M74" s="21"/>
      <c r="N74" s="21"/>
      <c r="O74" s="21"/>
    </row>
    <row r="75" ht="28" customHeight="1" spans="1:15">
      <c r="A75" s="8">
        <f>MAX($A$4:A74)+1</f>
        <v>47</v>
      </c>
      <c r="B75" s="10" t="s">
        <v>216</v>
      </c>
      <c r="C75" s="10" t="s">
        <v>219</v>
      </c>
      <c r="D75" s="10" t="s">
        <v>30</v>
      </c>
      <c r="E75" s="10" t="s">
        <v>31</v>
      </c>
      <c r="F75" s="10" t="s">
        <v>116</v>
      </c>
      <c r="G75" s="10" t="s">
        <v>220</v>
      </c>
      <c r="H75" s="10" t="s">
        <v>221</v>
      </c>
      <c r="I75" s="10" t="s">
        <v>35</v>
      </c>
      <c r="J75" s="10" t="s">
        <v>46</v>
      </c>
      <c r="K75" s="10">
        <f t="shared" si="2"/>
        <v>199.9066</v>
      </c>
      <c r="L75" s="20">
        <v>199.9066</v>
      </c>
      <c r="M75" s="21"/>
      <c r="N75" s="21"/>
      <c r="O75" s="21"/>
    </row>
    <row r="76" ht="28" customHeight="1" spans="1:15">
      <c r="A76" s="8">
        <f>MAX($A$4:A75)+1</f>
        <v>48</v>
      </c>
      <c r="B76" s="10" t="s">
        <v>216</v>
      </c>
      <c r="C76" s="10" t="s">
        <v>222</v>
      </c>
      <c r="D76" s="10" t="s">
        <v>30</v>
      </c>
      <c r="E76" s="10" t="s">
        <v>139</v>
      </c>
      <c r="F76" s="10" t="s">
        <v>126</v>
      </c>
      <c r="G76" s="10" t="s">
        <v>223</v>
      </c>
      <c r="H76" s="10" t="s">
        <v>224</v>
      </c>
      <c r="I76" s="10" t="s">
        <v>35</v>
      </c>
      <c r="J76" s="10" t="s">
        <v>46</v>
      </c>
      <c r="K76" s="10">
        <f t="shared" si="2"/>
        <v>299.9972</v>
      </c>
      <c r="L76" s="20">
        <v>299.9972</v>
      </c>
      <c r="M76" s="21"/>
      <c r="N76" s="21"/>
      <c r="O76" s="21"/>
    </row>
    <row r="77" ht="28" customHeight="1" spans="1:15">
      <c r="A77" s="8">
        <f>MAX($A$4:A76)+1</f>
        <v>49</v>
      </c>
      <c r="B77" s="10" t="s">
        <v>216</v>
      </c>
      <c r="C77" s="10" t="s">
        <v>225</v>
      </c>
      <c r="D77" s="10" t="s">
        <v>30</v>
      </c>
      <c r="E77" s="10" t="s">
        <v>31</v>
      </c>
      <c r="F77" s="10" t="s">
        <v>126</v>
      </c>
      <c r="G77" s="10" t="s">
        <v>226</v>
      </c>
      <c r="H77" s="10" t="s">
        <v>227</v>
      </c>
      <c r="I77" s="10" t="s">
        <v>35</v>
      </c>
      <c r="J77" s="10" t="s">
        <v>46</v>
      </c>
      <c r="K77" s="10">
        <f t="shared" si="2"/>
        <v>96.968</v>
      </c>
      <c r="L77" s="20">
        <v>96.968</v>
      </c>
      <c r="M77" s="21"/>
      <c r="N77" s="21"/>
      <c r="O77" s="21"/>
    </row>
    <row r="78" ht="28" customHeight="1" spans="1:15">
      <c r="A78" s="8">
        <f>MAX($A$4:A77)+1</f>
        <v>50</v>
      </c>
      <c r="B78" s="10" t="s">
        <v>216</v>
      </c>
      <c r="C78" s="10" t="s">
        <v>228</v>
      </c>
      <c r="D78" s="10" t="s">
        <v>155</v>
      </c>
      <c r="E78" s="10" t="s">
        <v>156</v>
      </c>
      <c r="F78" s="10" t="s">
        <v>48</v>
      </c>
      <c r="G78" s="10" t="s">
        <v>229</v>
      </c>
      <c r="H78" s="10" t="s">
        <v>230</v>
      </c>
      <c r="I78" s="10" t="s">
        <v>51</v>
      </c>
      <c r="J78" s="10" t="s">
        <v>199</v>
      </c>
      <c r="K78" s="10">
        <f t="shared" si="2"/>
        <v>108.1133</v>
      </c>
      <c r="L78" s="21"/>
      <c r="M78" s="21"/>
      <c r="N78" s="20">
        <v>108.1133</v>
      </c>
      <c r="O78" s="21"/>
    </row>
    <row r="79" ht="28" customHeight="1" spans="1:15">
      <c r="A79" s="8">
        <f>MAX($A$4:A78)+1</f>
        <v>51</v>
      </c>
      <c r="B79" s="10" t="s">
        <v>216</v>
      </c>
      <c r="C79" s="10" t="s">
        <v>231</v>
      </c>
      <c r="D79" s="10" t="s">
        <v>155</v>
      </c>
      <c r="E79" s="10" t="s">
        <v>156</v>
      </c>
      <c r="F79" s="10" t="s">
        <v>48</v>
      </c>
      <c r="G79" s="10" t="s">
        <v>232</v>
      </c>
      <c r="H79" s="10" t="s">
        <v>233</v>
      </c>
      <c r="I79" s="10" t="s">
        <v>51</v>
      </c>
      <c r="J79" s="10" t="s">
        <v>199</v>
      </c>
      <c r="K79" s="10">
        <f t="shared" si="2"/>
        <v>199.9876</v>
      </c>
      <c r="L79" s="21"/>
      <c r="M79" s="21"/>
      <c r="N79" s="20">
        <v>199.9876</v>
      </c>
      <c r="O79" s="21"/>
    </row>
    <row r="80" ht="28" customHeight="1" spans="1:15">
      <c r="A80" s="8">
        <f>MAX($A$4:A79)+1</f>
        <v>52</v>
      </c>
      <c r="B80" s="10" t="s">
        <v>216</v>
      </c>
      <c r="C80" s="10" t="s">
        <v>234</v>
      </c>
      <c r="D80" s="10" t="s">
        <v>30</v>
      </c>
      <c r="E80" s="10" t="s">
        <v>37</v>
      </c>
      <c r="F80" s="10" t="s">
        <v>108</v>
      </c>
      <c r="G80" s="10" t="s">
        <v>235</v>
      </c>
      <c r="H80" s="10" t="s">
        <v>236</v>
      </c>
      <c r="I80" s="10" t="s">
        <v>24</v>
      </c>
      <c r="J80" s="10" t="s">
        <v>46</v>
      </c>
      <c r="K80" s="10">
        <f t="shared" si="2"/>
        <v>398.8976</v>
      </c>
      <c r="L80" s="21"/>
      <c r="M80" s="20">
        <v>398.8976</v>
      </c>
      <c r="N80" s="21"/>
      <c r="O80" s="21"/>
    </row>
    <row r="81" ht="28" customHeight="1" spans="1:15">
      <c r="A81" s="8">
        <f>MAX($A$4:A80)+1</f>
        <v>53</v>
      </c>
      <c r="B81" s="10" t="s">
        <v>216</v>
      </c>
      <c r="C81" s="10" t="s">
        <v>237</v>
      </c>
      <c r="D81" s="10" t="s">
        <v>155</v>
      </c>
      <c r="E81" s="10" t="s">
        <v>156</v>
      </c>
      <c r="F81" s="10" t="s">
        <v>104</v>
      </c>
      <c r="G81" s="10" t="s">
        <v>238</v>
      </c>
      <c r="H81" s="10" t="s">
        <v>239</v>
      </c>
      <c r="I81" s="10" t="s">
        <v>35</v>
      </c>
      <c r="J81" s="10" t="s">
        <v>46</v>
      </c>
      <c r="K81" s="10">
        <f t="shared" si="2"/>
        <v>159.3539</v>
      </c>
      <c r="L81" s="20">
        <v>159.3539</v>
      </c>
      <c r="M81" s="21"/>
      <c r="N81" s="21"/>
      <c r="O81" s="21"/>
    </row>
    <row r="82" ht="28" customHeight="1" spans="1:15">
      <c r="A82" s="8">
        <f>MAX($A$4:A81)+1</f>
        <v>54</v>
      </c>
      <c r="B82" s="10" t="s">
        <v>216</v>
      </c>
      <c r="C82" s="10" t="s">
        <v>240</v>
      </c>
      <c r="D82" s="10" t="s">
        <v>155</v>
      </c>
      <c r="E82" s="10" t="s">
        <v>160</v>
      </c>
      <c r="F82" s="10" t="s">
        <v>104</v>
      </c>
      <c r="G82" s="10" t="s">
        <v>241</v>
      </c>
      <c r="H82" s="10" t="s">
        <v>242</v>
      </c>
      <c r="I82" s="10" t="s">
        <v>35</v>
      </c>
      <c r="J82" s="10" t="s">
        <v>46</v>
      </c>
      <c r="K82" s="10">
        <f t="shared" si="2"/>
        <v>19.9896</v>
      </c>
      <c r="L82" s="20">
        <v>19.9896</v>
      </c>
      <c r="M82" s="21"/>
      <c r="N82" s="21"/>
      <c r="O82" s="21"/>
    </row>
    <row r="83" ht="28" customHeight="1" spans="1:15">
      <c r="A83" s="8">
        <f>MAX($A$4:A82)+1</f>
        <v>55</v>
      </c>
      <c r="B83" s="10" t="s">
        <v>216</v>
      </c>
      <c r="C83" s="10" t="s">
        <v>243</v>
      </c>
      <c r="D83" s="10" t="s">
        <v>155</v>
      </c>
      <c r="E83" s="10" t="s">
        <v>195</v>
      </c>
      <c r="F83" s="10" t="s">
        <v>104</v>
      </c>
      <c r="G83" s="10" t="s">
        <v>244</v>
      </c>
      <c r="H83" s="10" t="s">
        <v>245</v>
      </c>
      <c r="I83" s="10" t="s">
        <v>35</v>
      </c>
      <c r="J83" s="10" t="s">
        <v>46</v>
      </c>
      <c r="K83" s="10">
        <f t="shared" si="2"/>
        <v>50.5267</v>
      </c>
      <c r="L83" s="20">
        <v>50.5267</v>
      </c>
      <c r="M83" s="21"/>
      <c r="N83" s="21"/>
      <c r="O83" s="21"/>
    </row>
    <row r="84" ht="28" customHeight="1" spans="1:15">
      <c r="A84" s="8">
        <f>MAX($A$4:A83)+1</f>
        <v>56</v>
      </c>
      <c r="B84" s="10" t="s">
        <v>216</v>
      </c>
      <c r="C84" s="10" t="s">
        <v>246</v>
      </c>
      <c r="D84" s="10" t="s">
        <v>155</v>
      </c>
      <c r="E84" s="10" t="s">
        <v>156</v>
      </c>
      <c r="F84" s="10" t="s">
        <v>54</v>
      </c>
      <c r="G84" s="10" t="s">
        <v>247</v>
      </c>
      <c r="H84" s="10" t="s">
        <v>248</v>
      </c>
      <c r="I84" s="10" t="s">
        <v>35</v>
      </c>
      <c r="J84" s="10" t="s">
        <v>46</v>
      </c>
      <c r="K84" s="10">
        <f t="shared" si="2"/>
        <v>64.8666</v>
      </c>
      <c r="L84" s="20">
        <v>64.8666</v>
      </c>
      <c r="M84" s="21"/>
      <c r="N84" s="21"/>
      <c r="O84" s="21"/>
    </row>
    <row r="85" ht="28" customHeight="1" spans="1:15">
      <c r="A85" s="8">
        <f>MAX($A$4:A84)+1</f>
        <v>57</v>
      </c>
      <c r="B85" s="10" t="s">
        <v>216</v>
      </c>
      <c r="C85" s="10" t="s">
        <v>249</v>
      </c>
      <c r="D85" s="10" t="s">
        <v>155</v>
      </c>
      <c r="E85" s="10" t="s">
        <v>156</v>
      </c>
      <c r="F85" s="10" t="s">
        <v>54</v>
      </c>
      <c r="G85" s="10" t="s">
        <v>250</v>
      </c>
      <c r="H85" s="10" t="s">
        <v>251</v>
      </c>
      <c r="I85" s="10" t="s">
        <v>35</v>
      </c>
      <c r="J85" s="10" t="s">
        <v>46</v>
      </c>
      <c r="K85" s="10">
        <f t="shared" si="2"/>
        <v>44.9697</v>
      </c>
      <c r="L85" s="20">
        <v>44.9697</v>
      </c>
      <c r="M85" s="21"/>
      <c r="N85" s="21"/>
      <c r="O85" s="21"/>
    </row>
    <row r="86" ht="28" customHeight="1" spans="1:15">
      <c r="A86" s="8">
        <f>MAX($A$4:A85)+1</f>
        <v>58</v>
      </c>
      <c r="B86" s="10" t="s">
        <v>216</v>
      </c>
      <c r="C86" s="10" t="s">
        <v>252</v>
      </c>
      <c r="D86" s="10" t="s">
        <v>155</v>
      </c>
      <c r="E86" s="10" t="s">
        <v>156</v>
      </c>
      <c r="F86" s="10" t="s">
        <v>54</v>
      </c>
      <c r="G86" s="10" t="s">
        <v>253</v>
      </c>
      <c r="H86" s="10" t="s">
        <v>254</v>
      </c>
      <c r="I86" s="10" t="s">
        <v>35</v>
      </c>
      <c r="J86" s="10" t="s">
        <v>46</v>
      </c>
      <c r="K86" s="10">
        <f t="shared" ref="K86:K117" si="3">L86+M86+N86+O86</f>
        <v>43.1724</v>
      </c>
      <c r="L86" s="20">
        <v>43.1724</v>
      </c>
      <c r="M86" s="21"/>
      <c r="N86" s="21"/>
      <c r="O86" s="21"/>
    </row>
    <row r="87" ht="28" customHeight="1" spans="1:15">
      <c r="A87" s="8">
        <f>MAX($A$4:A86)+1</f>
        <v>59</v>
      </c>
      <c r="B87" s="10" t="s">
        <v>216</v>
      </c>
      <c r="C87" s="10" t="s">
        <v>255</v>
      </c>
      <c r="D87" s="10" t="s">
        <v>155</v>
      </c>
      <c r="E87" s="10" t="s">
        <v>156</v>
      </c>
      <c r="F87" s="10" t="s">
        <v>54</v>
      </c>
      <c r="G87" s="10" t="s">
        <v>256</v>
      </c>
      <c r="H87" s="10" t="s">
        <v>257</v>
      </c>
      <c r="I87" s="10" t="s">
        <v>35</v>
      </c>
      <c r="J87" s="10" t="s">
        <v>46</v>
      </c>
      <c r="K87" s="10">
        <f t="shared" si="3"/>
        <v>44.5338</v>
      </c>
      <c r="L87" s="20">
        <v>44.5338</v>
      </c>
      <c r="M87" s="21"/>
      <c r="N87" s="21"/>
      <c r="O87" s="21"/>
    </row>
    <row r="88" ht="28" customHeight="1" spans="1:15">
      <c r="A88" s="8">
        <f>MAX($A$4:A87)+1</f>
        <v>60</v>
      </c>
      <c r="B88" s="10" t="s">
        <v>216</v>
      </c>
      <c r="C88" s="10" t="s">
        <v>258</v>
      </c>
      <c r="D88" s="10" t="s">
        <v>155</v>
      </c>
      <c r="E88" s="10" t="s">
        <v>156</v>
      </c>
      <c r="F88" s="10" t="s">
        <v>38</v>
      </c>
      <c r="G88" s="10" t="s">
        <v>259</v>
      </c>
      <c r="H88" s="10" t="s">
        <v>260</v>
      </c>
      <c r="I88" s="10" t="s">
        <v>35</v>
      </c>
      <c r="J88" s="10" t="s">
        <v>46</v>
      </c>
      <c r="K88" s="10">
        <f t="shared" si="3"/>
        <v>43.9259</v>
      </c>
      <c r="L88" s="20">
        <v>43.9259</v>
      </c>
      <c r="M88" s="21"/>
      <c r="N88" s="21"/>
      <c r="O88" s="21"/>
    </row>
    <row r="89" ht="67" customHeight="1" spans="1:15">
      <c r="A89" s="8">
        <f>MAX($A$4:A88)+1</f>
        <v>61</v>
      </c>
      <c r="B89" s="10" t="s">
        <v>216</v>
      </c>
      <c r="C89" s="10" t="s">
        <v>261</v>
      </c>
      <c r="D89" s="10" t="s">
        <v>155</v>
      </c>
      <c r="E89" s="10" t="s">
        <v>156</v>
      </c>
      <c r="F89" s="10" t="s">
        <v>62</v>
      </c>
      <c r="G89" s="10" t="s">
        <v>262</v>
      </c>
      <c r="H89" s="10" t="s">
        <v>263</v>
      </c>
      <c r="I89" s="10" t="s">
        <v>35</v>
      </c>
      <c r="J89" s="10" t="s">
        <v>46</v>
      </c>
      <c r="K89" s="10">
        <f t="shared" si="3"/>
        <v>30</v>
      </c>
      <c r="L89" s="20">
        <v>30</v>
      </c>
      <c r="M89" s="21"/>
      <c r="N89" s="21"/>
      <c r="O89" s="21"/>
    </row>
    <row r="90" ht="28" customHeight="1" spans="1:15">
      <c r="A90" s="8">
        <f>MAX($A$4:A89)+1</f>
        <v>62</v>
      </c>
      <c r="B90" s="10" t="s">
        <v>216</v>
      </c>
      <c r="C90" s="10" t="s">
        <v>264</v>
      </c>
      <c r="D90" s="10" t="s">
        <v>155</v>
      </c>
      <c r="E90" s="10" t="s">
        <v>156</v>
      </c>
      <c r="F90" s="10" t="s">
        <v>62</v>
      </c>
      <c r="G90" s="10" t="s">
        <v>265</v>
      </c>
      <c r="H90" s="10" t="s">
        <v>266</v>
      </c>
      <c r="I90" s="10" t="s">
        <v>35</v>
      </c>
      <c r="J90" s="10" t="s">
        <v>46</v>
      </c>
      <c r="K90" s="10">
        <f t="shared" si="3"/>
        <v>29.9</v>
      </c>
      <c r="L90" s="20">
        <v>29.9</v>
      </c>
      <c r="M90" s="21"/>
      <c r="N90" s="21"/>
      <c r="O90" s="21"/>
    </row>
    <row r="91" ht="28" customHeight="1" spans="1:15">
      <c r="A91" s="8">
        <f>MAX($A$4:A90)+1</f>
        <v>63</v>
      </c>
      <c r="B91" s="10" t="s">
        <v>216</v>
      </c>
      <c r="C91" s="10" t="s">
        <v>267</v>
      </c>
      <c r="D91" s="10" t="s">
        <v>155</v>
      </c>
      <c r="E91" s="10" t="s">
        <v>160</v>
      </c>
      <c r="F91" s="10" t="s">
        <v>62</v>
      </c>
      <c r="G91" s="10" t="s">
        <v>268</v>
      </c>
      <c r="H91" s="10" t="s">
        <v>269</v>
      </c>
      <c r="I91" s="10" t="s">
        <v>51</v>
      </c>
      <c r="J91" s="10" t="s">
        <v>199</v>
      </c>
      <c r="K91" s="10">
        <f t="shared" si="3"/>
        <v>260.944</v>
      </c>
      <c r="L91" s="21"/>
      <c r="M91" s="21"/>
      <c r="N91" s="20">
        <v>260.944</v>
      </c>
      <c r="O91" s="21"/>
    </row>
    <row r="92" ht="28" customHeight="1" spans="1:15">
      <c r="A92" s="8">
        <f>MAX($A$4:A91)+1</f>
        <v>64</v>
      </c>
      <c r="B92" s="10" t="s">
        <v>216</v>
      </c>
      <c r="C92" s="10" t="s">
        <v>270</v>
      </c>
      <c r="D92" s="10" t="s">
        <v>155</v>
      </c>
      <c r="E92" s="10" t="s">
        <v>195</v>
      </c>
      <c r="F92" s="10" t="s">
        <v>62</v>
      </c>
      <c r="G92" s="10" t="s">
        <v>271</v>
      </c>
      <c r="H92" s="10" t="s">
        <v>272</v>
      </c>
      <c r="I92" s="10" t="s">
        <v>35</v>
      </c>
      <c r="J92" s="10" t="s">
        <v>46</v>
      </c>
      <c r="K92" s="10">
        <f t="shared" si="3"/>
        <v>55</v>
      </c>
      <c r="L92" s="20">
        <v>55</v>
      </c>
      <c r="M92" s="21"/>
      <c r="N92" s="21"/>
      <c r="O92" s="21"/>
    </row>
    <row r="93" ht="28" customHeight="1" spans="1:15">
      <c r="A93" s="8">
        <f>MAX($A$4:A92)+1</f>
        <v>65</v>
      </c>
      <c r="B93" s="10" t="s">
        <v>216</v>
      </c>
      <c r="C93" s="10" t="s">
        <v>273</v>
      </c>
      <c r="D93" s="10" t="s">
        <v>30</v>
      </c>
      <c r="E93" s="10" t="s">
        <v>31</v>
      </c>
      <c r="F93" s="10" t="s">
        <v>72</v>
      </c>
      <c r="G93" s="10" t="s">
        <v>274</v>
      </c>
      <c r="H93" s="10" t="s">
        <v>275</v>
      </c>
      <c r="I93" s="10" t="s">
        <v>35</v>
      </c>
      <c r="J93" s="10" t="s">
        <v>46</v>
      </c>
      <c r="K93" s="10">
        <f t="shared" si="3"/>
        <v>249.8882</v>
      </c>
      <c r="L93" s="20">
        <v>249.8882</v>
      </c>
      <c r="M93" s="21"/>
      <c r="N93" s="21"/>
      <c r="O93" s="21"/>
    </row>
    <row r="94" ht="28" customHeight="1" spans="1:15">
      <c r="A94" s="8">
        <f>MAX($A$4:A93)+1</f>
        <v>66</v>
      </c>
      <c r="B94" s="10" t="s">
        <v>216</v>
      </c>
      <c r="C94" s="10" t="s">
        <v>276</v>
      </c>
      <c r="D94" s="10" t="s">
        <v>30</v>
      </c>
      <c r="E94" s="10" t="s">
        <v>31</v>
      </c>
      <c r="F94" s="10" t="s">
        <v>72</v>
      </c>
      <c r="G94" s="10" t="s">
        <v>277</v>
      </c>
      <c r="H94" s="10" t="s">
        <v>278</v>
      </c>
      <c r="I94" s="10" t="s">
        <v>35</v>
      </c>
      <c r="J94" s="10" t="s">
        <v>46</v>
      </c>
      <c r="K94" s="10">
        <f t="shared" si="3"/>
        <v>89.997</v>
      </c>
      <c r="L94" s="20">
        <v>89.997</v>
      </c>
      <c r="M94" s="21"/>
      <c r="N94" s="21"/>
      <c r="O94" s="21"/>
    </row>
    <row r="95" ht="28" customHeight="1" spans="1:15">
      <c r="A95" s="8">
        <f>MAX($A$4:A94)+1</f>
        <v>67</v>
      </c>
      <c r="B95" s="10" t="s">
        <v>216</v>
      </c>
      <c r="C95" s="10" t="s">
        <v>279</v>
      </c>
      <c r="D95" s="10" t="s">
        <v>155</v>
      </c>
      <c r="E95" s="10" t="s">
        <v>195</v>
      </c>
      <c r="F95" s="10" t="s">
        <v>280</v>
      </c>
      <c r="G95" s="10" t="s">
        <v>281</v>
      </c>
      <c r="H95" s="10" t="s">
        <v>282</v>
      </c>
      <c r="I95" s="10" t="s">
        <v>35</v>
      </c>
      <c r="J95" s="10" t="s">
        <v>46</v>
      </c>
      <c r="K95" s="10">
        <f t="shared" si="3"/>
        <v>99.999</v>
      </c>
      <c r="L95" s="20">
        <v>99.999</v>
      </c>
      <c r="M95" s="21"/>
      <c r="N95" s="21"/>
      <c r="O95" s="21"/>
    </row>
    <row r="96" ht="28" customHeight="1" spans="1:15">
      <c r="A96" s="8">
        <f>MAX($A$4:A95)+1</f>
        <v>68</v>
      </c>
      <c r="B96" s="10" t="s">
        <v>216</v>
      </c>
      <c r="C96" s="10" t="s">
        <v>283</v>
      </c>
      <c r="D96" s="10" t="s">
        <v>155</v>
      </c>
      <c r="E96" s="10" t="s">
        <v>156</v>
      </c>
      <c r="F96" s="10" t="s">
        <v>284</v>
      </c>
      <c r="G96" s="10" t="s">
        <v>285</v>
      </c>
      <c r="H96" s="10" t="s">
        <v>286</v>
      </c>
      <c r="I96" s="10" t="s">
        <v>35</v>
      </c>
      <c r="J96" s="10" t="s">
        <v>46</v>
      </c>
      <c r="K96" s="10">
        <f t="shared" si="3"/>
        <v>124.9444</v>
      </c>
      <c r="L96" s="20">
        <v>124.9444</v>
      </c>
      <c r="M96" s="21"/>
      <c r="N96" s="21"/>
      <c r="O96" s="21"/>
    </row>
    <row r="97" ht="28" customHeight="1" spans="1:15">
      <c r="A97" s="8">
        <f>MAX($A$4:A96)+1</f>
        <v>69</v>
      </c>
      <c r="B97" s="10" t="s">
        <v>216</v>
      </c>
      <c r="C97" s="10" t="s">
        <v>287</v>
      </c>
      <c r="D97" s="10" t="s">
        <v>155</v>
      </c>
      <c r="E97" s="10" t="s">
        <v>288</v>
      </c>
      <c r="F97" s="10" t="s">
        <v>118</v>
      </c>
      <c r="G97" s="10" t="s">
        <v>289</v>
      </c>
      <c r="H97" s="10" t="s">
        <v>290</v>
      </c>
      <c r="I97" s="10" t="s">
        <v>51</v>
      </c>
      <c r="J97" s="10" t="s">
        <v>181</v>
      </c>
      <c r="K97" s="10">
        <f t="shared" si="3"/>
        <v>79.9899</v>
      </c>
      <c r="L97" s="21"/>
      <c r="M97" s="21"/>
      <c r="N97" s="20">
        <v>79.9899</v>
      </c>
      <c r="O97" s="21"/>
    </row>
    <row r="98" ht="28" customHeight="1" spans="1:15">
      <c r="A98" s="8">
        <f>MAX($A$4:A97)+1</f>
        <v>70</v>
      </c>
      <c r="B98" s="10" t="s">
        <v>216</v>
      </c>
      <c r="C98" s="10" t="s">
        <v>291</v>
      </c>
      <c r="D98" s="10" t="s">
        <v>155</v>
      </c>
      <c r="E98" s="10" t="s">
        <v>156</v>
      </c>
      <c r="F98" s="10" t="s">
        <v>118</v>
      </c>
      <c r="G98" s="10" t="s">
        <v>292</v>
      </c>
      <c r="H98" s="10" t="s">
        <v>293</v>
      </c>
      <c r="I98" s="10" t="s">
        <v>51</v>
      </c>
      <c r="J98" s="10" t="s">
        <v>181</v>
      </c>
      <c r="K98" s="10">
        <f t="shared" si="3"/>
        <v>119.9992</v>
      </c>
      <c r="L98" s="21"/>
      <c r="M98" s="21"/>
      <c r="N98" s="20">
        <v>119.9992</v>
      </c>
      <c r="O98" s="21"/>
    </row>
    <row r="99" ht="28" customHeight="1" spans="1:15">
      <c r="A99" s="8">
        <f>MAX($A$4:A98)+1</f>
        <v>71</v>
      </c>
      <c r="B99" s="10" t="s">
        <v>216</v>
      </c>
      <c r="C99" s="10" t="s">
        <v>294</v>
      </c>
      <c r="D99" s="10" t="s">
        <v>30</v>
      </c>
      <c r="E99" s="10" t="s">
        <v>37</v>
      </c>
      <c r="F99" s="10" t="s">
        <v>106</v>
      </c>
      <c r="G99" s="10" t="s">
        <v>295</v>
      </c>
      <c r="H99" s="10" t="s">
        <v>296</v>
      </c>
      <c r="I99" s="10" t="s">
        <v>35</v>
      </c>
      <c r="J99" s="10" t="s">
        <v>46</v>
      </c>
      <c r="K99" s="10">
        <f t="shared" si="3"/>
        <v>185.6961</v>
      </c>
      <c r="L99" s="20">
        <v>185.6961</v>
      </c>
      <c r="M99" s="21"/>
      <c r="N99" s="21"/>
      <c r="O99" s="21"/>
    </row>
    <row r="100" ht="28" customHeight="1" spans="1:15">
      <c r="A100" s="11">
        <f>MAX($A$4:A99)+1</f>
        <v>72</v>
      </c>
      <c r="B100" s="12" t="s">
        <v>216</v>
      </c>
      <c r="C100" s="10" t="s">
        <v>297</v>
      </c>
      <c r="D100" s="10" t="s">
        <v>30</v>
      </c>
      <c r="E100" s="10" t="s">
        <v>37</v>
      </c>
      <c r="F100" s="10" t="s">
        <v>298</v>
      </c>
      <c r="G100" s="10" t="s">
        <v>299</v>
      </c>
      <c r="H100" s="10" t="s">
        <v>300</v>
      </c>
      <c r="I100" s="10" t="s">
        <v>35</v>
      </c>
      <c r="J100" s="10" t="s">
        <v>301</v>
      </c>
      <c r="K100" s="10">
        <f t="shared" si="3"/>
        <v>43</v>
      </c>
      <c r="L100" s="20">
        <v>43</v>
      </c>
      <c r="M100" s="21"/>
      <c r="N100" s="21"/>
      <c r="O100" s="21"/>
    </row>
    <row r="101" ht="28" customHeight="1" spans="1:15">
      <c r="A101" s="16"/>
      <c r="B101" s="17"/>
      <c r="C101" s="10" t="s">
        <v>302</v>
      </c>
      <c r="D101" s="10" t="s">
        <v>30</v>
      </c>
      <c r="E101" s="10" t="s">
        <v>37</v>
      </c>
      <c r="F101" s="10" t="s">
        <v>298</v>
      </c>
      <c r="G101" s="10" t="s">
        <v>299</v>
      </c>
      <c r="H101" s="10" t="s">
        <v>300</v>
      </c>
      <c r="I101" s="10" t="s">
        <v>24</v>
      </c>
      <c r="J101" s="10" t="s">
        <v>301</v>
      </c>
      <c r="K101" s="10">
        <f t="shared" si="3"/>
        <v>14</v>
      </c>
      <c r="L101" s="21"/>
      <c r="M101" s="20">
        <v>14</v>
      </c>
      <c r="N101" s="21"/>
      <c r="O101" s="21"/>
    </row>
    <row r="102" ht="28" customHeight="1" spans="1:15">
      <c r="A102" s="16"/>
      <c r="B102" s="17"/>
      <c r="C102" s="10" t="s">
        <v>303</v>
      </c>
      <c r="D102" s="10" t="s">
        <v>30</v>
      </c>
      <c r="E102" s="10" t="s">
        <v>37</v>
      </c>
      <c r="F102" s="10" t="s">
        <v>298</v>
      </c>
      <c r="G102" s="10" t="s">
        <v>299</v>
      </c>
      <c r="H102" s="10" t="s">
        <v>300</v>
      </c>
      <c r="I102" s="10" t="s">
        <v>24</v>
      </c>
      <c r="J102" s="10" t="s">
        <v>304</v>
      </c>
      <c r="K102" s="10">
        <f t="shared" si="3"/>
        <v>92.9965</v>
      </c>
      <c r="L102" s="21"/>
      <c r="M102" s="20">
        <v>92.9965</v>
      </c>
      <c r="N102" s="21"/>
      <c r="O102" s="21"/>
    </row>
    <row r="103" ht="28" customHeight="1" spans="1:15">
      <c r="A103" s="8">
        <f>MAX($A$4:A100)+1</f>
        <v>73</v>
      </c>
      <c r="B103" s="10" t="s">
        <v>216</v>
      </c>
      <c r="C103" s="10" t="s">
        <v>305</v>
      </c>
      <c r="D103" s="10" t="s">
        <v>155</v>
      </c>
      <c r="E103" s="10" t="s">
        <v>156</v>
      </c>
      <c r="F103" s="10" t="s">
        <v>124</v>
      </c>
      <c r="G103" s="10" t="s">
        <v>306</v>
      </c>
      <c r="H103" s="10" t="s">
        <v>307</v>
      </c>
      <c r="I103" s="10" t="s">
        <v>51</v>
      </c>
      <c r="J103" s="10" t="s">
        <v>181</v>
      </c>
      <c r="K103" s="10">
        <f t="shared" si="3"/>
        <v>79.6265</v>
      </c>
      <c r="L103" s="20"/>
      <c r="M103" s="21"/>
      <c r="N103" s="20">
        <v>79.6265</v>
      </c>
      <c r="O103" s="21"/>
    </row>
    <row r="104" ht="28" customHeight="1" spans="1:15">
      <c r="A104" s="8">
        <f>MAX($A$4:A103)+1</f>
        <v>74</v>
      </c>
      <c r="B104" s="10" t="s">
        <v>216</v>
      </c>
      <c r="C104" s="10" t="s">
        <v>308</v>
      </c>
      <c r="D104" s="10" t="s">
        <v>155</v>
      </c>
      <c r="E104" s="10" t="s">
        <v>156</v>
      </c>
      <c r="F104" s="10" t="s">
        <v>124</v>
      </c>
      <c r="G104" s="10" t="s">
        <v>309</v>
      </c>
      <c r="H104" s="10" t="s">
        <v>310</v>
      </c>
      <c r="I104" s="10" t="s">
        <v>51</v>
      </c>
      <c r="J104" s="10" t="s">
        <v>181</v>
      </c>
      <c r="K104" s="10">
        <f t="shared" si="3"/>
        <v>79.5452</v>
      </c>
      <c r="L104" s="20"/>
      <c r="M104" s="21"/>
      <c r="N104" s="20">
        <v>79.5452</v>
      </c>
      <c r="O104" s="21"/>
    </row>
    <row r="105" ht="28" customHeight="1" spans="1:15">
      <c r="A105" s="8">
        <f>MAX($A$4:A104)+1</f>
        <v>75</v>
      </c>
      <c r="B105" s="10" t="s">
        <v>216</v>
      </c>
      <c r="C105" s="10" t="s">
        <v>311</v>
      </c>
      <c r="D105" s="10" t="s">
        <v>155</v>
      </c>
      <c r="E105" s="10" t="s">
        <v>156</v>
      </c>
      <c r="F105" s="10" t="s">
        <v>124</v>
      </c>
      <c r="G105" s="10" t="s">
        <v>312</v>
      </c>
      <c r="H105" s="10" t="s">
        <v>313</v>
      </c>
      <c r="I105" s="10" t="s">
        <v>51</v>
      </c>
      <c r="J105" s="10" t="s">
        <v>181</v>
      </c>
      <c r="K105" s="10">
        <f t="shared" si="3"/>
        <v>97.9021</v>
      </c>
      <c r="L105" s="20"/>
      <c r="M105" s="21"/>
      <c r="N105" s="20">
        <v>97.9021</v>
      </c>
      <c r="O105" s="21"/>
    </row>
    <row r="106" ht="28" customHeight="1" spans="1:15">
      <c r="A106" s="8">
        <f>MAX($A$4:A105)+1</f>
        <v>76</v>
      </c>
      <c r="B106" s="10" t="s">
        <v>216</v>
      </c>
      <c r="C106" s="10" t="s">
        <v>314</v>
      </c>
      <c r="D106" s="10" t="s">
        <v>155</v>
      </c>
      <c r="E106" s="10" t="s">
        <v>156</v>
      </c>
      <c r="F106" s="10" t="s">
        <v>95</v>
      </c>
      <c r="G106" s="10" t="s">
        <v>315</v>
      </c>
      <c r="H106" s="10" t="s">
        <v>316</v>
      </c>
      <c r="I106" s="10" t="s">
        <v>35</v>
      </c>
      <c r="J106" s="10" t="s">
        <v>46</v>
      </c>
      <c r="K106" s="10">
        <f t="shared" si="3"/>
        <v>69.9908</v>
      </c>
      <c r="L106" s="20">
        <v>69.9908</v>
      </c>
      <c r="M106" s="21"/>
      <c r="N106" s="21"/>
      <c r="O106" s="21"/>
    </row>
    <row r="107" ht="28" customHeight="1" spans="1:15">
      <c r="A107" s="8">
        <f>MAX($A$4:A106)+1</f>
        <v>77</v>
      </c>
      <c r="B107" s="10" t="s">
        <v>216</v>
      </c>
      <c r="C107" s="10" t="s">
        <v>317</v>
      </c>
      <c r="D107" s="10" t="s">
        <v>155</v>
      </c>
      <c r="E107" s="10" t="s">
        <v>156</v>
      </c>
      <c r="F107" s="10" t="s">
        <v>95</v>
      </c>
      <c r="G107" s="10" t="s">
        <v>318</v>
      </c>
      <c r="H107" s="10" t="s">
        <v>319</v>
      </c>
      <c r="I107" s="10" t="s">
        <v>35</v>
      </c>
      <c r="J107" s="10" t="s">
        <v>46</v>
      </c>
      <c r="K107" s="10">
        <f t="shared" si="3"/>
        <v>54.4414</v>
      </c>
      <c r="L107" s="20">
        <v>54.4414</v>
      </c>
      <c r="M107" s="21"/>
      <c r="N107" s="21"/>
      <c r="O107" s="21"/>
    </row>
    <row r="108" ht="28" customHeight="1" spans="1:15">
      <c r="A108" s="8">
        <f>MAX($A$4:A107)+1</f>
        <v>78</v>
      </c>
      <c r="B108" s="10" t="s">
        <v>216</v>
      </c>
      <c r="C108" s="10" t="s">
        <v>320</v>
      </c>
      <c r="D108" s="10" t="s">
        <v>155</v>
      </c>
      <c r="E108" s="10" t="s">
        <v>156</v>
      </c>
      <c r="F108" s="10" t="s">
        <v>95</v>
      </c>
      <c r="G108" s="10" t="s">
        <v>321</v>
      </c>
      <c r="H108" s="10" t="s">
        <v>322</v>
      </c>
      <c r="I108" s="10" t="s">
        <v>35</v>
      </c>
      <c r="J108" s="10" t="s">
        <v>46</v>
      </c>
      <c r="K108" s="10">
        <f t="shared" si="3"/>
        <v>72.9322</v>
      </c>
      <c r="L108" s="20">
        <v>72.9322</v>
      </c>
      <c r="M108" s="21"/>
      <c r="N108" s="21"/>
      <c r="O108" s="21"/>
    </row>
    <row r="109" ht="28" customHeight="1" spans="1:15">
      <c r="A109" s="8">
        <f>MAX($A$4:A108)+1</f>
        <v>79</v>
      </c>
      <c r="B109" s="10" t="s">
        <v>216</v>
      </c>
      <c r="C109" s="10" t="s">
        <v>323</v>
      </c>
      <c r="D109" s="10" t="s">
        <v>30</v>
      </c>
      <c r="E109" s="10" t="s">
        <v>139</v>
      </c>
      <c r="F109" s="10" t="s">
        <v>32</v>
      </c>
      <c r="G109" s="10" t="s">
        <v>324</v>
      </c>
      <c r="H109" s="10" t="s">
        <v>325</v>
      </c>
      <c r="I109" s="10" t="s">
        <v>35</v>
      </c>
      <c r="J109" s="10" t="s">
        <v>46</v>
      </c>
      <c r="K109" s="10">
        <f t="shared" si="3"/>
        <v>270</v>
      </c>
      <c r="L109" s="20">
        <v>270</v>
      </c>
      <c r="M109" s="21"/>
      <c r="N109" s="21"/>
      <c r="O109" s="21"/>
    </row>
    <row r="110" ht="28" customHeight="1" spans="1:15">
      <c r="A110" s="8">
        <f>MAX($A$4:A109)+1</f>
        <v>80</v>
      </c>
      <c r="B110" s="10" t="s">
        <v>216</v>
      </c>
      <c r="C110" s="10" t="s">
        <v>326</v>
      </c>
      <c r="D110" s="10" t="s">
        <v>155</v>
      </c>
      <c r="E110" s="10" t="s">
        <v>156</v>
      </c>
      <c r="F110" s="10" t="s">
        <v>32</v>
      </c>
      <c r="G110" s="10" t="s">
        <v>327</v>
      </c>
      <c r="H110" s="10" t="s">
        <v>328</v>
      </c>
      <c r="I110" s="10" t="s">
        <v>35</v>
      </c>
      <c r="J110" s="10" t="s">
        <v>46</v>
      </c>
      <c r="K110" s="10">
        <f t="shared" si="3"/>
        <v>122.7469</v>
      </c>
      <c r="L110" s="20">
        <v>122.7469</v>
      </c>
      <c r="M110" s="21"/>
      <c r="N110" s="21"/>
      <c r="O110" s="21"/>
    </row>
    <row r="111" ht="28" customHeight="1" spans="1:15">
      <c r="A111" s="8">
        <f>MAX($A$4:A110)+1</f>
        <v>81</v>
      </c>
      <c r="B111" s="10" t="s">
        <v>216</v>
      </c>
      <c r="C111" s="10" t="s">
        <v>329</v>
      </c>
      <c r="D111" s="10" t="s">
        <v>155</v>
      </c>
      <c r="E111" s="10" t="s">
        <v>156</v>
      </c>
      <c r="F111" s="10" t="s">
        <v>121</v>
      </c>
      <c r="G111" s="10" t="s">
        <v>330</v>
      </c>
      <c r="H111" s="10" t="s">
        <v>331</v>
      </c>
      <c r="I111" s="10" t="s">
        <v>51</v>
      </c>
      <c r="J111" s="10" t="s">
        <v>181</v>
      </c>
      <c r="K111" s="10">
        <f t="shared" si="3"/>
        <v>144.9251</v>
      </c>
      <c r="L111" s="20"/>
      <c r="M111" s="21"/>
      <c r="N111" s="20">
        <v>144.9251</v>
      </c>
      <c r="O111" s="21"/>
    </row>
    <row r="112" ht="28" customHeight="1" spans="1:15">
      <c r="A112" s="8">
        <f>MAX($A$4:A111)+1</f>
        <v>82</v>
      </c>
      <c r="B112" s="10" t="s">
        <v>216</v>
      </c>
      <c r="C112" s="10" t="s">
        <v>332</v>
      </c>
      <c r="D112" s="10" t="s">
        <v>155</v>
      </c>
      <c r="E112" s="10" t="s">
        <v>156</v>
      </c>
      <c r="F112" s="10" t="s">
        <v>121</v>
      </c>
      <c r="G112" s="10" t="s">
        <v>333</v>
      </c>
      <c r="H112" s="10" t="s">
        <v>334</v>
      </c>
      <c r="I112" s="10" t="s">
        <v>51</v>
      </c>
      <c r="J112" s="10" t="s">
        <v>181</v>
      </c>
      <c r="K112" s="10">
        <f t="shared" si="3"/>
        <v>79.98</v>
      </c>
      <c r="L112" s="20"/>
      <c r="M112" s="21"/>
      <c r="N112" s="20">
        <v>79.98</v>
      </c>
      <c r="O112" s="21"/>
    </row>
    <row r="113" ht="28" customHeight="1" spans="1:15">
      <c r="A113" s="8">
        <f>MAX($A$4:A112)+1</f>
        <v>83</v>
      </c>
      <c r="B113" s="10" t="s">
        <v>216</v>
      </c>
      <c r="C113" s="10" t="s">
        <v>335</v>
      </c>
      <c r="D113" s="10" t="s">
        <v>155</v>
      </c>
      <c r="E113" s="10" t="s">
        <v>156</v>
      </c>
      <c r="F113" s="10" t="s">
        <v>121</v>
      </c>
      <c r="G113" s="10" t="s">
        <v>336</v>
      </c>
      <c r="H113" s="10" t="s">
        <v>337</v>
      </c>
      <c r="I113" s="10" t="s">
        <v>51</v>
      </c>
      <c r="J113" s="10" t="s">
        <v>181</v>
      </c>
      <c r="K113" s="10">
        <f t="shared" si="3"/>
        <v>39.9945</v>
      </c>
      <c r="L113" s="20"/>
      <c r="M113" s="21"/>
      <c r="N113" s="20">
        <v>39.9945</v>
      </c>
      <c r="O113" s="21"/>
    </row>
    <row r="114" ht="28" customHeight="1" spans="1:15">
      <c r="A114" s="8">
        <f>MAX($A$4:A113)+1</f>
        <v>84</v>
      </c>
      <c r="B114" s="10" t="s">
        <v>216</v>
      </c>
      <c r="C114" s="10" t="s">
        <v>338</v>
      </c>
      <c r="D114" s="10" t="s">
        <v>155</v>
      </c>
      <c r="E114" s="10" t="s">
        <v>156</v>
      </c>
      <c r="F114" s="10" t="s">
        <v>339</v>
      </c>
      <c r="G114" s="10" t="s">
        <v>340</v>
      </c>
      <c r="H114" s="10" t="s">
        <v>341</v>
      </c>
      <c r="I114" s="10" t="s">
        <v>35</v>
      </c>
      <c r="J114" s="10" t="s">
        <v>46</v>
      </c>
      <c r="K114" s="10">
        <f t="shared" si="3"/>
        <v>59.3369</v>
      </c>
      <c r="L114" s="20">
        <v>59.3369</v>
      </c>
      <c r="M114" s="21"/>
      <c r="N114" s="21"/>
      <c r="O114" s="21"/>
    </row>
    <row r="115" ht="28" customHeight="1" spans="1:15">
      <c r="A115" s="8">
        <f>MAX($A$4:A114)+1</f>
        <v>85</v>
      </c>
      <c r="B115" s="10" t="s">
        <v>216</v>
      </c>
      <c r="C115" s="10" t="s">
        <v>342</v>
      </c>
      <c r="D115" s="10" t="s">
        <v>155</v>
      </c>
      <c r="E115" s="10" t="s">
        <v>156</v>
      </c>
      <c r="F115" s="10" t="s">
        <v>101</v>
      </c>
      <c r="G115" s="10" t="s">
        <v>343</v>
      </c>
      <c r="H115" s="10" t="s">
        <v>344</v>
      </c>
      <c r="I115" s="10" t="s">
        <v>35</v>
      </c>
      <c r="J115" s="10" t="s">
        <v>46</v>
      </c>
      <c r="K115" s="10">
        <f t="shared" si="3"/>
        <v>70.236</v>
      </c>
      <c r="L115" s="20">
        <v>70.236</v>
      </c>
      <c r="M115" s="21"/>
      <c r="N115" s="21"/>
      <c r="O115" s="21"/>
    </row>
    <row r="116" ht="28" customHeight="1" spans="1:15">
      <c r="A116" s="8">
        <f>MAX($A$4:A115)+1</f>
        <v>86</v>
      </c>
      <c r="B116" s="10" t="s">
        <v>216</v>
      </c>
      <c r="C116" s="10" t="s">
        <v>345</v>
      </c>
      <c r="D116" s="10" t="s">
        <v>155</v>
      </c>
      <c r="E116" s="10" t="s">
        <v>156</v>
      </c>
      <c r="F116" s="10" t="s">
        <v>101</v>
      </c>
      <c r="G116" s="10" t="s">
        <v>346</v>
      </c>
      <c r="H116" s="10" t="s">
        <v>347</v>
      </c>
      <c r="I116" s="10" t="s">
        <v>35</v>
      </c>
      <c r="J116" s="10" t="s">
        <v>46</v>
      </c>
      <c r="K116" s="10">
        <f t="shared" si="3"/>
        <v>23.4681</v>
      </c>
      <c r="L116" s="20">
        <v>23.4681</v>
      </c>
      <c r="M116" s="21"/>
      <c r="N116" s="21"/>
      <c r="O116" s="21"/>
    </row>
    <row r="117" ht="28" customHeight="1" spans="1:15">
      <c r="A117" s="8">
        <f>MAX($A$4:A116)+1</f>
        <v>87</v>
      </c>
      <c r="B117" s="10" t="s">
        <v>216</v>
      </c>
      <c r="C117" s="10" t="s">
        <v>348</v>
      </c>
      <c r="D117" s="10" t="s">
        <v>155</v>
      </c>
      <c r="E117" s="10" t="s">
        <v>156</v>
      </c>
      <c r="F117" s="10" t="s">
        <v>101</v>
      </c>
      <c r="G117" s="10" t="s">
        <v>349</v>
      </c>
      <c r="H117" s="10" t="s">
        <v>350</v>
      </c>
      <c r="I117" s="10" t="s">
        <v>35</v>
      </c>
      <c r="J117" s="10" t="s">
        <v>46</v>
      </c>
      <c r="K117" s="10">
        <f t="shared" si="3"/>
        <v>56.7017</v>
      </c>
      <c r="L117" s="20">
        <v>56.7017</v>
      </c>
      <c r="M117" s="21"/>
      <c r="N117" s="21"/>
      <c r="O117" s="21"/>
    </row>
    <row r="118" ht="28" customHeight="1" spans="1:15">
      <c r="A118" s="8">
        <f>MAX($A$4:A117)+1</f>
        <v>88</v>
      </c>
      <c r="B118" s="10" t="s">
        <v>216</v>
      </c>
      <c r="C118" s="10" t="s">
        <v>351</v>
      </c>
      <c r="D118" s="10" t="s">
        <v>155</v>
      </c>
      <c r="E118" s="10" t="s">
        <v>160</v>
      </c>
      <c r="F118" s="10" t="s">
        <v>101</v>
      </c>
      <c r="G118" s="10" t="s">
        <v>352</v>
      </c>
      <c r="H118" s="10" t="s">
        <v>353</v>
      </c>
      <c r="I118" s="10" t="s">
        <v>35</v>
      </c>
      <c r="J118" s="10" t="s">
        <v>46</v>
      </c>
      <c r="K118" s="10">
        <f t="shared" ref="K118:K155" si="4">L118+M118+N118+O118</f>
        <v>34.9863</v>
      </c>
      <c r="L118" s="20">
        <v>34.9863</v>
      </c>
      <c r="M118" s="21"/>
      <c r="N118" s="21"/>
      <c r="O118" s="21"/>
    </row>
    <row r="119" ht="28" customHeight="1" spans="1:15">
      <c r="A119" s="8">
        <f>MAX($A$4:A118)+1</f>
        <v>89</v>
      </c>
      <c r="B119" s="10" t="s">
        <v>354</v>
      </c>
      <c r="C119" s="10" t="s">
        <v>355</v>
      </c>
      <c r="D119" s="10" t="s">
        <v>155</v>
      </c>
      <c r="E119" s="10" t="s">
        <v>156</v>
      </c>
      <c r="F119" s="10" t="s">
        <v>58</v>
      </c>
      <c r="G119" s="10" t="s">
        <v>356</v>
      </c>
      <c r="H119" s="10" t="s">
        <v>357</v>
      </c>
      <c r="I119" s="10" t="s">
        <v>51</v>
      </c>
      <c r="J119" s="10" t="s">
        <v>181</v>
      </c>
      <c r="K119" s="10">
        <f t="shared" si="4"/>
        <v>74.9926</v>
      </c>
      <c r="L119" s="21"/>
      <c r="M119" s="21"/>
      <c r="N119" s="20">
        <v>74.9926</v>
      </c>
      <c r="O119" s="21"/>
    </row>
    <row r="120" ht="28" customHeight="1" spans="1:15">
      <c r="A120" s="8">
        <f>MAX($A$4:A119)+1</f>
        <v>90</v>
      </c>
      <c r="B120" s="10" t="s">
        <v>354</v>
      </c>
      <c r="C120" s="10" t="s">
        <v>358</v>
      </c>
      <c r="D120" s="10" t="s">
        <v>155</v>
      </c>
      <c r="E120" s="10" t="s">
        <v>156</v>
      </c>
      <c r="F120" s="10" t="s">
        <v>58</v>
      </c>
      <c r="G120" s="10" t="s">
        <v>359</v>
      </c>
      <c r="H120" s="10" t="s">
        <v>360</v>
      </c>
      <c r="I120" s="10" t="s">
        <v>51</v>
      </c>
      <c r="J120" s="10" t="s">
        <v>181</v>
      </c>
      <c r="K120" s="10">
        <f t="shared" si="4"/>
        <v>129.9317</v>
      </c>
      <c r="L120" s="21"/>
      <c r="M120" s="21"/>
      <c r="N120" s="20">
        <v>129.9317</v>
      </c>
      <c r="O120" s="21"/>
    </row>
    <row r="121" ht="28" customHeight="1" spans="1:15">
      <c r="A121" s="8">
        <f>MAX($A$4:A120)+1</f>
        <v>91</v>
      </c>
      <c r="B121" s="10" t="s">
        <v>354</v>
      </c>
      <c r="C121" s="22" t="s">
        <v>361</v>
      </c>
      <c r="D121" s="10" t="s">
        <v>155</v>
      </c>
      <c r="E121" s="10" t="s">
        <v>156</v>
      </c>
      <c r="F121" s="10" t="s">
        <v>66</v>
      </c>
      <c r="G121" s="10" t="s">
        <v>362</v>
      </c>
      <c r="H121" s="10" t="s">
        <v>363</v>
      </c>
      <c r="I121" s="10" t="s">
        <v>24</v>
      </c>
      <c r="J121" s="10" t="s">
        <v>364</v>
      </c>
      <c r="K121" s="10">
        <f t="shared" si="4"/>
        <v>241.3664</v>
      </c>
      <c r="L121" s="20"/>
      <c r="M121" s="20">
        <v>241.3664</v>
      </c>
      <c r="N121" s="21"/>
      <c r="O121" s="21"/>
    </row>
    <row r="122" ht="28" customHeight="1" spans="1:15">
      <c r="A122" s="8">
        <f>MAX($A$4:A121)+1</f>
        <v>92</v>
      </c>
      <c r="B122" s="10" t="s">
        <v>354</v>
      </c>
      <c r="C122" s="10" t="s">
        <v>365</v>
      </c>
      <c r="D122" s="10" t="s">
        <v>155</v>
      </c>
      <c r="E122" s="10" t="s">
        <v>156</v>
      </c>
      <c r="F122" s="10" t="s">
        <v>66</v>
      </c>
      <c r="G122" s="10" t="s">
        <v>366</v>
      </c>
      <c r="H122" s="10" t="s">
        <v>367</v>
      </c>
      <c r="I122" s="10" t="s">
        <v>35</v>
      </c>
      <c r="J122" s="10" t="s">
        <v>46</v>
      </c>
      <c r="K122" s="10">
        <f t="shared" si="4"/>
        <v>149.9848</v>
      </c>
      <c r="L122" s="20">
        <v>149.9848</v>
      </c>
      <c r="M122" s="20"/>
      <c r="N122" s="21"/>
      <c r="O122" s="21"/>
    </row>
    <row r="123" ht="28" customHeight="1" spans="1:15">
      <c r="A123" s="8">
        <f>MAX($A$4:A122)+1</f>
        <v>93</v>
      </c>
      <c r="B123" s="10" t="s">
        <v>354</v>
      </c>
      <c r="C123" s="10" t="s">
        <v>368</v>
      </c>
      <c r="D123" s="10" t="s">
        <v>30</v>
      </c>
      <c r="E123" s="10" t="s">
        <v>37</v>
      </c>
      <c r="F123" s="10" t="s">
        <v>126</v>
      </c>
      <c r="G123" s="10" t="s">
        <v>369</v>
      </c>
      <c r="H123" s="10" t="s">
        <v>370</v>
      </c>
      <c r="I123" s="10" t="s">
        <v>35</v>
      </c>
      <c r="J123" s="10" t="s">
        <v>46</v>
      </c>
      <c r="K123" s="10">
        <f t="shared" si="4"/>
        <v>219.6845</v>
      </c>
      <c r="L123" s="20">
        <v>219.6845</v>
      </c>
      <c r="M123" s="21"/>
      <c r="N123" s="21"/>
      <c r="O123" s="21"/>
    </row>
    <row r="124" ht="28" customHeight="1" spans="1:15">
      <c r="A124" s="8">
        <f>MAX($A$4:A123)+1</f>
        <v>94</v>
      </c>
      <c r="B124" s="10" t="s">
        <v>354</v>
      </c>
      <c r="C124" s="10" t="s">
        <v>371</v>
      </c>
      <c r="D124" s="10" t="s">
        <v>30</v>
      </c>
      <c r="E124" s="10" t="s">
        <v>31</v>
      </c>
      <c r="F124" s="10" t="s">
        <v>101</v>
      </c>
      <c r="G124" s="10" t="s">
        <v>372</v>
      </c>
      <c r="H124" s="10" t="s">
        <v>373</v>
      </c>
      <c r="I124" s="10" t="s">
        <v>35</v>
      </c>
      <c r="J124" s="10" t="s">
        <v>46</v>
      </c>
      <c r="K124" s="10">
        <f t="shared" si="4"/>
        <v>110</v>
      </c>
      <c r="L124" s="20">
        <v>110</v>
      </c>
      <c r="M124" s="21"/>
      <c r="N124" s="21"/>
      <c r="O124" s="21"/>
    </row>
    <row r="125" ht="28" customHeight="1" spans="1:15">
      <c r="A125" s="8">
        <f>MAX($A$4:A124)+1</f>
        <v>95</v>
      </c>
      <c r="B125" s="10" t="s">
        <v>354</v>
      </c>
      <c r="C125" s="10" t="s">
        <v>374</v>
      </c>
      <c r="D125" s="10" t="s">
        <v>30</v>
      </c>
      <c r="E125" s="10" t="s">
        <v>139</v>
      </c>
      <c r="F125" s="10" t="s">
        <v>104</v>
      </c>
      <c r="G125" s="10" t="s">
        <v>375</v>
      </c>
      <c r="H125" s="10" t="s">
        <v>376</v>
      </c>
      <c r="I125" s="10" t="s">
        <v>35</v>
      </c>
      <c r="J125" s="10" t="s">
        <v>46</v>
      </c>
      <c r="K125" s="10">
        <f t="shared" si="4"/>
        <v>258</v>
      </c>
      <c r="L125" s="20">
        <v>258</v>
      </c>
      <c r="M125" s="21"/>
      <c r="N125" s="21"/>
      <c r="O125" s="21"/>
    </row>
    <row r="126" ht="28" customHeight="1" spans="1:15">
      <c r="A126" s="11">
        <f>MAX($A$4:A125)+1</f>
        <v>96</v>
      </c>
      <c r="B126" s="12" t="s">
        <v>354</v>
      </c>
      <c r="C126" s="10" t="s">
        <v>377</v>
      </c>
      <c r="D126" s="10" t="s">
        <v>155</v>
      </c>
      <c r="E126" s="10" t="s">
        <v>156</v>
      </c>
      <c r="F126" s="10" t="s">
        <v>54</v>
      </c>
      <c r="G126" s="10" t="s">
        <v>378</v>
      </c>
      <c r="H126" s="10" t="s">
        <v>379</v>
      </c>
      <c r="I126" s="10" t="s">
        <v>35</v>
      </c>
      <c r="J126" s="10" t="s">
        <v>46</v>
      </c>
      <c r="K126" s="10">
        <f t="shared" si="4"/>
        <v>103.1897</v>
      </c>
      <c r="L126" s="20">
        <v>103.1897</v>
      </c>
      <c r="M126" s="21"/>
      <c r="N126" s="21"/>
      <c r="O126" s="21"/>
    </row>
    <row r="127" ht="28" customHeight="1" spans="1:15">
      <c r="A127" s="13"/>
      <c r="B127" s="14"/>
      <c r="C127" s="10" t="s">
        <v>380</v>
      </c>
      <c r="D127" s="10" t="s">
        <v>155</v>
      </c>
      <c r="E127" s="10" t="s">
        <v>156</v>
      </c>
      <c r="F127" s="10" t="s">
        <v>54</v>
      </c>
      <c r="G127" s="10" t="s">
        <v>378</v>
      </c>
      <c r="H127" s="10" t="s">
        <v>381</v>
      </c>
      <c r="I127" s="10" t="s">
        <v>24</v>
      </c>
      <c r="J127" s="10" t="s">
        <v>46</v>
      </c>
      <c r="K127" s="10">
        <f t="shared" si="4"/>
        <v>35.9578</v>
      </c>
      <c r="L127" s="21"/>
      <c r="M127" s="20">
        <v>35.9578</v>
      </c>
      <c r="N127" s="21"/>
      <c r="O127" s="21"/>
    </row>
    <row r="128" ht="28" customHeight="1" spans="1:15">
      <c r="A128" s="8">
        <f>MAX($A$4:A127)+1</f>
        <v>97</v>
      </c>
      <c r="B128" s="10" t="s">
        <v>354</v>
      </c>
      <c r="C128" s="10" t="s">
        <v>382</v>
      </c>
      <c r="D128" s="10" t="s">
        <v>155</v>
      </c>
      <c r="E128" s="10" t="s">
        <v>156</v>
      </c>
      <c r="F128" s="10" t="s">
        <v>54</v>
      </c>
      <c r="G128" s="10" t="s">
        <v>383</v>
      </c>
      <c r="H128" s="10" t="s">
        <v>384</v>
      </c>
      <c r="I128" s="10" t="s">
        <v>51</v>
      </c>
      <c r="J128" s="10" t="s">
        <v>181</v>
      </c>
      <c r="K128" s="10">
        <f t="shared" si="4"/>
        <v>119.947</v>
      </c>
      <c r="L128" s="21"/>
      <c r="M128" s="21"/>
      <c r="N128" s="20">
        <v>119.947</v>
      </c>
      <c r="O128" s="21"/>
    </row>
    <row r="129" ht="28" customHeight="1" spans="1:15">
      <c r="A129" s="8">
        <f>MAX($A$4:A128)+1</f>
        <v>98</v>
      </c>
      <c r="B129" s="10" t="s">
        <v>354</v>
      </c>
      <c r="C129" s="10" t="s">
        <v>385</v>
      </c>
      <c r="D129" s="10" t="s">
        <v>30</v>
      </c>
      <c r="E129" s="10" t="s">
        <v>37</v>
      </c>
      <c r="F129" s="10" t="s">
        <v>62</v>
      </c>
      <c r="G129" s="10" t="s">
        <v>268</v>
      </c>
      <c r="H129" s="10" t="s">
        <v>386</v>
      </c>
      <c r="I129" s="10" t="s">
        <v>35</v>
      </c>
      <c r="J129" s="10" t="s">
        <v>46</v>
      </c>
      <c r="K129" s="10">
        <f t="shared" si="4"/>
        <v>160</v>
      </c>
      <c r="L129" s="20">
        <v>160</v>
      </c>
      <c r="M129" s="21"/>
      <c r="N129" s="21"/>
      <c r="O129" s="21"/>
    </row>
    <row r="130" ht="101" customHeight="1" spans="1:15">
      <c r="A130" s="8">
        <f>MAX($A$4:A129)+1</f>
        <v>99</v>
      </c>
      <c r="B130" s="10" t="s">
        <v>354</v>
      </c>
      <c r="C130" s="10" t="s">
        <v>387</v>
      </c>
      <c r="D130" s="10" t="s">
        <v>30</v>
      </c>
      <c r="E130" s="10" t="s">
        <v>31</v>
      </c>
      <c r="F130" s="10" t="s">
        <v>62</v>
      </c>
      <c r="G130" s="10" t="s">
        <v>388</v>
      </c>
      <c r="H130" s="10" t="s">
        <v>389</v>
      </c>
      <c r="I130" s="10" t="s">
        <v>35</v>
      </c>
      <c r="J130" s="10" t="s">
        <v>46</v>
      </c>
      <c r="K130" s="10">
        <f t="shared" si="4"/>
        <v>189.9891</v>
      </c>
      <c r="L130" s="20">
        <v>189.9891</v>
      </c>
      <c r="M130" s="21"/>
      <c r="N130" s="21"/>
      <c r="O130" s="21"/>
    </row>
    <row r="131" ht="28" customHeight="1" spans="1:15">
      <c r="A131" s="8">
        <f>MAX($A$4:A130)+1</f>
        <v>100</v>
      </c>
      <c r="B131" s="10" t="s">
        <v>354</v>
      </c>
      <c r="C131" s="10" t="s">
        <v>390</v>
      </c>
      <c r="D131" s="10" t="s">
        <v>155</v>
      </c>
      <c r="E131" s="10" t="s">
        <v>156</v>
      </c>
      <c r="F131" s="10" t="s">
        <v>72</v>
      </c>
      <c r="G131" s="10" t="s">
        <v>274</v>
      </c>
      <c r="H131" s="10" t="s">
        <v>391</v>
      </c>
      <c r="I131" s="10" t="s">
        <v>51</v>
      </c>
      <c r="J131" s="10" t="s">
        <v>181</v>
      </c>
      <c r="K131" s="10">
        <f t="shared" si="4"/>
        <v>94.9844</v>
      </c>
      <c r="L131" s="21"/>
      <c r="M131" s="21"/>
      <c r="N131" s="20">
        <v>94.9844</v>
      </c>
      <c r="O131" s="21"/>
    </row>
    <row r="132" ht="28" customHeight="1" spans="1:15">
      <c r="A132" s="8">
        <f>MAX($A$4:A131)+1</f>
        <v>101</v>
      </c>
      <c r="B132" s="10" t="s">
        <v>354</v>
      </c>
      <c r="C132" s="10" t="s">
        <v>392</v>
      </c>
      <c r="D132" s="10" t="s">
        <v>155</v>
      </c>
      <c r="E132" s="10" t="s">
        <v>156</v>
      </c>
      <c r="F132" s="10" t="s">
        <v>72</v>
      </c>
      <c r="G132" s="10" t="s">
        <v>393</v>
      </c>
      <c r="H132" s="10" t="s">
        <v>394</v>
      </c>
      <c r="I132" s="10" t="s">
        <v>51</v>
      </c>
      <c r="J132" s="10" t="s">
        <v>181</v>
      </c>
      <c r="K132" s="10">
        <f t="shared" si="4"/>
        <v>89.9819</v>
      </c>
      <c r="L132" s="21"/>
      <c r="M132" s="21"/>
      <c r="N132" s="20">
        <v>89.9819</v>
      </c>
      <c r="O132" s="21"/>
    </row>
    <row r="133" ht="28" customHeight="1" spans="1:15">
      <c r="A133" s="8">
        <f>MAX($A$4:A132)+1</f>
        <v>102</v>
      </c>
      <c r="B133" s="10" t="s">
        <v>354</v>
      </c>
      <c r="C133" s="10" t="s">
        <v>395</v>
      </c>
      <c r="D133" s="10" t="s">
        <v>155</v>
      </c>
      <c r="E133" s="10" t="s">
        <v>156</v>
      </c>
      <c r="F133" s="10" t="s">
        <v>116</v>
      </c>
      <c r="G133" s="10" t="s">
        <v>396</v>
      </c>
      <c r="H133" s="10" t="s">
        <v>397</v>
      </c>
      <c r="I133" s="10" t="s">
        <v>51</v>
      </c>
      <c r="J133" s="10" t="s">
        <v>181</v>
      </c>
      <c r="K133" s="10">
        <f t="shared" si="4"/>
        <v>194.6587</v>
      </c>
      <c r="L133" s="21"/>
      <c r="M133" s="21"/>
      <c r="N133" s="20">
        <v>194.6587</v>
      </c>
      <c r="O133" s="21"/>
    </row>
    <row r="134" ht="28" customHeight="1" spans="1:15">
      <c r="A134" s="8">
        <f>MAX($A$4:A133)+1</f>
        <v>103</v>
      </c>
      <c r="B134" s="10" t="s">
        <v>354</v>
      </c>
      <c r="C134" s="10" t="s">
        <v>398</v>
      </c>
      <c r="D134" s="10" t="s">
        <v>155</v>
      </c>
      <c r="E134" s="10" t="s">
        <v>156</v>
      </c>
      <c r="F134" s="10" t="s">
        <v>98</v>
      </c>
      <c r="G134" s="10" t="s">
        <v>399</v>
      </c>
      <c r="H134" s="10" t="s">
        <v>400</v>
      </c>
      <c r="I134" s="10" t="s">
        <v>51</v>
      </c>
      <c r="J134" s="10" t="s">
        <v>181</v>
      </c>
      <c r="K134" s="10">
        <f t="shared" si="4"/>
        <v>69.9478</v>
      </c>
      <c r="L134" s="21"/>
      <c r="M134" s="21"/>
      <c r="N134" s="20">
        <v>69.9478</v>
      </c>
      <c r="O134" s="21"/>
    </row>
    <row r="135" ht="28" customHeight="1" spans="1:15">
      <c r="A135" s="8">
        <f>MAX($A$4:A134)+1</f>
        <v>104</v>
      </c>
      <c r="B135" s="10" t="s">
        <v>354</v>
      </c>
      <c r="C135" s="10" t="s">
        <v>401</v>
      </c>
      <c r="D135" s="10" t="s">
        <v>155</v>
      </c>
      <c r="E135" s="10" t="s">
        <v>156</v>
      </c>
      <c r="F135" s="10" t="s">
        <v>98</v>
      </c>
      <c r="G135" s="10" t="s">
        <v>402</v>
      </c>
      <c r="H135" s="10" t="s">
        <v>403</v>
      </c>
      <c r="I135" s="10" t="s">
        <v>51</v>
      </c>
      <c r="J135" s="10" t="s">
        <v>181</v>
      </c>
      <c r="K135" s="10">
        <f t="shared" si="4"/>
        <v>79.9452</v>
      </c>
      <c r="L135" s="21"/>
      <c r="M135" s="21"/>
      <c r="N135" s="20">
        <v>79.9452</v>
      </c>
      <c r="O135" s="21"/>
    </row>
    <row r="136" ht="28" customHeight="1" spans="1:15">
      <c r="A136" s="8">
        <f>MAX($A$4:A135)+1</f>
        <v>105</v>
      </c>
      <c r="B136" s="10" t="s">
        <v>354</v>
      </c>
      <c r="C136" s="10" t="s">
        <v>404</v>
      </c>
      <c r="D136" s="10" t="s">
        <v>155</v>
      </c>
      <c r="E136" s="10" t="s">
        <v>156</v>
      </c>
      <c r="F136" s="10" t="s">
        <v>43</v>
      </c>
      <c r="G136" s="10" t="s">
        <v>405</v>
      </c>
      <c r="H136" s="10" t="s">
        <v>406</v>
      </c>
      <c r="I136" s="10" t="s">
        <v>51</v>
      </c>
      <c r="J136" s="10" t="s">
        <v>181</v>
      </c>
      <c r="K136" s="10">
        <f t="shared" si="4"/>
        <v>52.63</v>
      </c>
      <c r="L136" s="21"/>
      <c r="M136" s="21"/>
      <c r="N136" s="20">
        <v>52.63</v>
      </c>
      <c r="O136" s="21"/>
    </row>
    <row r="137" ht="28" customHeight="1" spans="1:15">
      <c r="A137" s="8">
        <f>MAX($A$4:A136)+1</f>
        <v>106</v>
      </c>
      <c r="B137" s="10" t="s">
        <v>354</v>
      </c>
      <c r="C137" s="10" t="s">
        <v>407</v>
      </c>
      <c r="D137" s="10" t="s">
        <v>155</v>
      </c>
      <c r="E137" s="10" t="s">
        <v>156</v>
      </c>
      <c r="F137" s="10" t="s">
        <v>43</v>
      </c>
      <c r="G137" s="10" t="s">
        <v>408</v>
      </c>
      <c r="H137" s="10" t="s">
        <v>409</v>
      </c>
      <c r="I137" s="10" t="s">
        <v>51</v>
      </c>
      <c r="J137" s="10" t="s">
        <v>181</v>
      </c>
      <c r="K137" s="10">
        <f t="shared" si="4"/>
        <v>79.993</v>
      </c>
      <c r="L137" s="21"/>
      <c r="M137" s="21"/>
      <c r="N137" s="20">
        <v>79.993</v>
      </c>
      <c r="O137" s="21"/>
    </row>
    <row r="138" ht="28" customHeight="1" spans="1:15">
      <c r="A138" s="8">
        <f>MAX($A$4:A137)+1</f>
        <v>107</v>
      </c>
      <c r="B138" s="10" t="s">
        <v>354</v>
      </c>
      <c r="C138" s="10" t="s">
        <v>410</v>
      </c>
      <c r="D138" s="10" t="s">
        <v>155</v>
      </c>
      <c r="E138" s="10" t="s">
        <v>156</v>
      </c>
      <c r="F138" s="10" t="s">
        <v>43</v>
      </c>
      <c r="G138" s="10" t="s">
        <v>411</v>
      </c>
      <c r="H138" s="10" t="s">
        <v>412</v>
      </c>
      <c r="I138" s="10" t="s">
        <v>51</v>
      </c>
      <c r="J138" s="10" t="s">
        <v>181</v>
      </c>
      <c r="K138" s="10">
        <f t="shared" si="4"/>
        <v>116.31</v>
      </c>
      <c r="L138" s="21"/>
      <c r="M138" s="21"/>
      <c r="N138" s="20">
        <v>116.31</v>
      </c>
      <c r="O138" s="21"/>
    </row>
    <row r="139" ht="28" customHeight="1" spans="1:15">
      <c r="A139" s="8">
        <f>MAX($A$4:A138)+1</f>
        <v>108</v>
      </c>
      <c r="B139" s="10" t="s">
        <v>354</v>
      </c>
      <c r="C139" s="10" t="s">
        <v>413</v>
      </c>
      <c r="D139" s="10" t="s">
        <v>30</v>
      </c>
      <c r="E139" s="10" t="s">
        <v>37</v>
      </c>
      <c r="F139" s="10" t="s">
        <v>48</v>
      </c>
      <c r="G139" s="10" t="s">
        <v>232</v>
      </c>
      <c r="H139" s="10" t="s">
        <v>414</v>
      </c>
      <c r="I139" s="10" t="s">
        <v>35</v>
      </c>
      <c r="J139" s="10" t="s">
        <v>46</v>
      </c>
      <c r="K139" s="10">
        <f t="shared" si="4"/>
        <v>80</v>
      </c>
      <c r="L139" s="20">
        <v>80</v>
      </c>
      <c r="M139" s="21"/>
      <c r="N139" s="21"/>
      <c r="O139" s="21"/>
    </row>
    <row r="140" ht="28" customHeight="1" spans="1:15">
      <c r="A140" s="8">
        <f>MAX($A$4:A139)+1</f>
        <v>109</v>
      </c>
      <c r="B140" s="10" t="s">
        <v>354</v>
      </c>
      <c r="C140" s="10" t="s">
        <v>415</v>
      </c>
      <c r="D140" s="10" t="s">
        <v>155</v>
      </c>
      <c r="E140" s="10" t="s">
        <v>156</v>
      </c>
      <c r="F140" s="10" t="s">
        <v>118</v>
      </c>
      <c r="G140" s="10" t="s">
        <v>416</v>
      </c>
      <c r="H140" s="10" t="s">
        <v>417</v>
      </c>
      <c r="I140" s="10" t="s">
        <v>51</v>
      </c>
      <c r="J140" s="10" t="s">
        <v>181</v>
      </c>
      <c r="K140" s="10">
        <f t="shared" si="4"/>
        <v>108.6171</v>
      </c>
      <c r="L140" s="21"/>
      <c r="M140" s="21"/>
      <c r="N140" s="20">
        <v>108.6171</v>
      </c>
      <c r="O140" s="21"/>
    </row>
    <row r="141" ht="28" customHeight="1" spans="1:15">
      <c r="A141" s="8">
        <f>MAX($A$4:A140)+1</f>
        <v>110</v>
      </c>
      <c r="B141" s="10" t="s">
        <v>354</v>
      </c>
      <c r="C141" s="10" t="s">
        <v>418</v>
      </c>
      <c r="D141" s="10" t="s">
        <v>155</v>
      </c>
      <c r="E141" s="10" t="s">
        <v>156</v>
      </c>
      <c r="F141" s="10" t="s">
        <v>118</v>
      </c>
      <c r="G141" s="10" t="s">
        <v>419</v>
      </c>
      <c r="H141" s="10" t="s">
        <v>420</v>
      </c>
      <c r="I141" s="10" t="s">
        <v>51</v>
      </c>
      <c r="J141" s="10" t="s">
        <v>181</v>
      </c>
      <c r="K141" s="10">
        <f t="shared" si="4"/>
        <v>62</v>
      </c>
      <c r="L141" s="21"/>
      <c r="M141" s="21"/>
      <c r="N141" s="20">
        <v>62</v>
      </c>
      <c r="O141" s="21"/>
    </row>
    <row r="142" ht="28" customHeight="1" spans="1:15">
      <c r="A142" s="8">
        <f>MAX($A$4:A141)+1</f>
        <v>111</v>
      </c>
      <c r="B142" s="10" t="s">
        <v>354</v>
      </c>
      <c r="C142" s="10" t="s">
        <v>421</v>
      </c>
      <c r="D142" s="10" t="s">
        <v>155</v>
      </c>
      <c r="E142" s="10" t="s">
        <v>156</v>
      </c>
      <c r="F142" s="10" t="s">
        <v>113</v>
      </c>
      <c r="G142" s="10" t="s">
        <v>422</v>
      </c>
      <c r="H142" s="10" t="s">
        <v>423</v>
      </c>
      <c r="I142" s="10" t="s">
        <v>35</v>
      </c>
      <c r="J142" s="10" t="s">
        <v>46</v>
      </c>
      <c r="K142" s="10">
        <f t="shared" si="4"/>
        <v>24.968</v>
      </c>
      <c r="L142" s="20">
        <v>24.968</v>
      </c>
      <c r="M142" s="20"/>
      <c r="N142" s="21"/>
      <c r="O142" s="21"/>
    </row>
    <row r="143" ht="28" customHeight="1" spans="1:15">
      <c r="A143" s="8">
        <f>MAX($A$4:A142)+1</f>
        <v>112</v>
      </c>
      <c r="B143" s="10" t="s">
        <v>354</v>
      </c>
      <c r="C143" s="10" t="s">
        <v>424</v>
      </c>
      <c r="D143" s="10" t="s">
        <v>155</v>
      </c>
      <c r="E143" s="10" t="s">
        <v>156</v>
      </c>
      <c r="F143" s="10" t="s">
        <v>113</v>
      </c>
      <c r="G143" s="10" t="s">
        <v>425</v>
      </c>
      <c r="H143" s="10" t="s">
        <v>426</v>
      </c>
      <c r="I143" s="10" t="s">
        <v>51</v>
      </c>
      <c r="J143" s="10" t="s">
        <v>181</v>
      </c>
      <c r="K143" s="10">
        <f t="shared" si="4"/>
        <v>99.9888</v>
      </c>
      <c r="L143" s="21"/>
      <c r="M143" s="21"/>
      <c r="N143" s="20">
        <v>99.9888</v>
      </c>
      <c r="O143" s="21"/>
    </row>
    <row r="144" ht="28" customHeight="1" spans="1:15">
      <c r="A144" s="8">
        <f>MAX($A$4:A143)+1</f>
        <v>113</v>
      </c>
      <c r="B144" s="10" t="s">
        <v>354</v>
      </c>
      <c r="C144" s="10" t="s">
        <v>427</v>
      </c>
      <c r="D144" s="10" t="s">
        <v>155</v>
      </c>
      <c r="E144" s="10" t="s">
        <v>156</v>
      </c>
      <c r="F144" s="10" t="s">
        <v>113</v>
      </c>
      <c r="G144" s="10" t="s">
        <v>428</v>
      </c>
      <c r="H144" s="10" t="s">
        <v>429</v>
      </c>
      <c r="I144" s="10" t="s">
        <v>35</v>
      </c>
      <c r="J144" s="10" t="s">
        <v>46</v>
      </c>
      <c r="K144" s="10">
        <f t="shared" si="4"/>
        <v>239.9826</v>
      </c>
      <c r="L144" s="20">
        <v>239.9826</v>
      </c>
      <c r="M144" s="20"/>
      <c r="N144" s="21"/>
      <c r="O144" s="21"/>
    </row>
    <row r="145" ht="28" customHeight="1" spans="1:15">
      <c r="A145" s="8">
        <f>MAX($A$4:A144)+1</f>
        <v>114</v>
      </c>
      <c r="B145" s="10" t="s">
        <v>354</v>
      </c>
      <c r="C145" s="10" t="s">
        <v>430</v>
      </c>
      <c r="D145" s="10" t="s">
        <v>155</v>
      </c>
      <c r="E145" s="10" t="s">
        <v>156</v>
      </c>
      <c r="F145" s="10" t="s">
        <v>106</v>
      </c>
      <c r="G145" s="10" t="s">
        <v>431</v>
      </c>
      <c r="H145" s="10" t="s">
        <v>432</v>
      </c>
      <c r="I145" s="10" t="s">
        <v>51</v>
      </c>
      <c r="J145" s="10" t="s">
        <v>181</v>
      </c>
      <c r="K145" s="10">
        <f t="shared" si="4"/>
        <v>160</v>
      </c>
      <c r="L145" s="21"/>
      <c r="M145" s="21"/>
      <c r="N145" s="20">
        <v>160</v>
      </c>
      <c r="O145" s="21"/>
    </row>
    <row r="146" ht="28" customHeight="1" spans="1:15">
      <c r="A146" s="8">
        <f>MAX($A$4:A145)+1</f>
        <v>115</v>
      </c>
      <c r="B146" s="10" t="s">
        <v>354</v>
      </c>
      <c r="C146" s="10" t="s">
        <v>433</v>
      </c>
      <c r="D146" s="10" t="s">
        <v>155</v>
      </c>
      <c r="E146" s="10" t="s">
        <v>156</v>
      </c>
      <c r="F146" s="10" t="s">
        <v>106</v>
      </c>
      <c r="G146" s="10" t="s">
        <v>434</v>
      </c>
      <c r="H146" s="10" t="s">
        <v>435</v>
      </c>
      <c r="I146" s="10" t="s">
        <v>51</v>
      </c>
      <c r="J146" s="10" t="s">
        <v>181</v>
      </c>
      <c r="K146" s="10">
        <f t="shared" si="4"/>
        <v>149.6</v>
      </c>
      <c r="L146" s="21"/>
      <c r="M146" s="21"/>
      <c r="N146" s="20">
        <v>149.6</v>
      </c>
      <c r="O146" s="21"/>
    </row>
    <row r="147" ht="28" customHeight="1" spans="1:15">
      <c r="A147" s="8">
        <f>MAX($A$4:A146)+1</f>
        <v>116</v>
      </c>
      <c r="B147" s="10" t="s">
        <v>354</v>
      </c>
      <c r="C147" s="22" t="s">
        <v>436</v>
      </c>
      <c r="D147" s="10" t="s">
        <v>30</v>
      </c>
      <c r="E147" s="10" t="s">
        <v>37</v>
      </c>
      <c r="F147" s="10" t="s">
        <v>38</v>
      </c>
      <c r="G147" s="10" t="s">
        <v>259</v>
      </c>
      <c r="H147" s="10" t="s">
        <v>437</v>
      </c>
      <c r="I147" s="10" t="s">
        <v>24</v>
      </c>
      <c r="J147" s="10" t="s">
        <v>364</v>
      </c>
      <c r="K147" s="10">
        <f t="shared" si="4"/>
        <v>330.6375</v>
      </c>
      <c r="L147" s="20"/>
      <c r="M147" s="20">
        <v>330.6375</v>
      </c>
      <c r="N147" s="21"/>
      <c r="O147" s="21"/>
    </row>
    <row r="148" ht="28" customHeight="1" spans="1:15">
      <c r="A148" s="8">
        <f>MAX($A$4:A147)+1</f>
        <v>117</v>
      </c>
      <c r="B148" s="10" t="s">
        <v>354</v>
      </c>
      <c r="C148" s="10" t="s">
        <v>438</v>
      </c>
      <c r="D148" s="10" t="s">
        <v>155</v>
      </c>
      <c r="E148" s="10" t="s">
        <v>156</v>
      </c>
      <c r="F148" s="10" t="s">
        <v>95</v>
      </c>
      <c r="G148" s="10" t="s">
        <v>439</v>
      </c>
      <c r="H148" s="10" t="s">
        <v>440</v>
      </c>
      <c r="I148" s="10" t="s">
        <v>35</v>
      </c>
      <c r="J148" s="10" t="s">
        <v>46</v>
      </c>
      <c r="K148" s="10">
        <f t="shared" si="4"/>
        <v>141.64</v>
      </c>
      <c r="L148" s="20">
        <v>141.64</v>
      </c>
      <c r="M148" s="21"/>
      <c r="N148" s="21"/>
      <c r="O148" s="21"/>
    </row>
    <row r="149" ht="28" customHeight="1" spans="1:15">
      <c r="A149" s="8">
        <f>MAX($A$4:A148)+1</f>
        <v>118</v>
      </c>
      <c r="B149" s="10" t="s">
        <v>354</v>
      </c>
      <c r="C149" s="10" t="s">
        <v>441</v>
      </c>
      <c r="D149" s="10" t="s">
        <v>155</v>
      </c>
      <c r="E149" s="10" t="s">
        <v>156</v>
      </c>
      <c r="F149" s="10" t="s">
        <v>95</v>
      </c>
      <c r="G149" s="10" t="s">
        <v>442</v>
      </c>
      <c r="H149" s="10" t="s">
        <v>443</v>
      </c>
      <c r="I149" s="10" t="s">
        <v>35</v>
      </c>
      <c r="J149" s="10" t="s">
        <v>46</v>
      </c>
      <c r="K149" s="10">
        <f t="shared" si="4"/>
        <v>147.0042</v>
      </c>
      <c r="L149" s="20">
        <v>147.0042</v>
      </c>
      <c r="M149" s="21"/>
      <c r="N149" s="21"/>
      <c r="O149" s="21"/>
    </row>
    <row r="150" ht="28" customHeight="1" spans="1:15">
      <c r="A150" s="11">
        <f>MAX($A$4:A149)+1</f>
        <v>119</v>
      </c>
      <c r="B150" s="12" t="s">
        <v>354</v>
      </c>
      <c r="C150" s="10" t="s">
        <v>444</v>
      </c>
      <c r="D150" s="10" t="s">
        <v>155</v>
      </c>
      <c r="E150" s="10" t="s">
        <v>156</v>
      </c>
      <c r="F150" s="10" t="s">
        <v>95</v>
      </c>
      <c r="G150" s="10" t="s">
        <v>445</v>
      </c>
      <c r="H150" s="10" t="s">
        <v>446</v>
      </c>
      <c r="I150" s="10" t="s">
        <v>51</v>
      </c>
      <c r="J150" s="10" t="s">
        <v>52</v>
      </c>
      <c r="K150" s="10">
        <f t="shared" si="4"/>
        <v>9.4661</v>
      </c>
      <c r="L150" s="21"/>
      <c r="M150" s="21"/>
      <c r="N150" s="20">
        <v>9.4661</v>
      </c>
      <c r="O150" s="21"/>
    </row>
    <row r="151" ht="28" customHeight="1" spans="1:15">
      <c r="A151" s="13"/>
      <c r="B151" s="14"/>
      <c r="C151" s="10" t="s">
        <v>447</v>
      </c>
      <c r="D151" s="10" t="s">
        <v>155</v>
      </c>
      <c r="E151" s="10" t="s">
        <v>156</v>
      </c>
      <c r="F151" s="10" t="s">
        <v>95</v>
      </c>
      <c r="G151" s="10" t="s">
        <v>445</v>
      </c>
      <c r="H151" s="10" t="s">
        <v>446</v>
      </c>
      <c r="I151" s="10" t="s">
        <v>51</v>
      </c>
      <c r="J151" s="10" t="s">
        <v>93</v>
      </c>
      <c r="K151" s="10">
        <f t="shared" si="4"/>
        <v>60.1769</v>
      </c>
      <c r="L151" s="21"/>
      <c r="M151" s="21"/>
      <c r="N151" s="20">
        <v>60.1769</v>
      </c>
      <c r="O151" s="21"/>
    </row>
    <row r="152" ht="28" customHeight="1" spans="1:15">
      <c r="A152" s="11">
        <f>MAX($A$4:A150)+1</f>
        <v>120</v>
      </c>
      <c r="B152" s="12" t="s">
        <v>354</v>
      </c>
      <c r="C152" s="10" t="s">
        <v>448</v>
      </c>
      <c r="D152" s="10" t="s">
        <v>155</v>
      </c>
      <c r="E152" s="10" t="s">
        <v>156</v>
      </c>
      <c r="F152" s="10" t="s">
        <v>284</v>
      </c>
      <c r="G152" s="10" t="s">
        <v>449</v>
      </c>
      <c r="H152" s="10" t="s">
        <v>450</v>
      </c>
      <c r="I152" s="10" t="s">
        <v>24</v>
      </c>
      <c r="J152" s="10" t="s">
        <v>304</v>
      </c>
      <c r="K152" s="10">
        <f t="shared" si="4"/>
        <v>4.079658</v>
      </c>
      <c r="L152" s="21"/>
      <c r="M152" s="20">
        <v>4.079658</v>
      </c>
      <c r="N152" s="21"/>
      <c r="O152" s="21"/>
    </row>
    <row r="153" ht="28" customHeight="1" spans="1:15">
      <c r="A153" s="16"/>
      <c r="B153" s="17"/>
      <c r="C153" s="10" t="s">
        <v>451</v>
      </c>
      <c r="D153" s="10" t="s">
        <v>155</v>
      </c>
      <c r="E153" s="10" t="s">
        <v>156</v>
      </c>
      <c r="F153" s="10" t="s">
        <v>284</v>
      </c>
      <c r="G153" s="10" t="s">
        <v>449</v>
      </c>
      <c r="H153" s="10" t="s">
        <v>450</v>
      </c>
      <c r="I153" s="10" t="s">
        <v>51</v>
      </c>
      <c r="J153" s="10" t="s">
        <v>181</v>
      </c>
      <c r="K153" s="10">
        <f t="shared" si="4"/>
        <v>22.5139</v>
      </c>
      <c r="L153" s="21"/>
      <c r="M153" s="21"/>
      <c r="N153" s="20">
        <v>22.5139</v>
      </c>
      <c r="O153" s="21"/>
    </row>
    <row r="154" ht="28" customHeight="1" spans="1:15">
      <c r="A154" s="13"/>
      <c r="B154" s="14"/>
      <c r="C154" s="10" t="s">
        <v>452</v>
      </c>
      <c r="D154" s="10" t="s">
        <v>155</v>
      </c>
      <c r="E154" s="10" t="s">
        <v>156</v>
      </c>
      <c r="F154" s="10" t="s">
        <v>284</v>
      </c>
      <c r="G154" s="10" t="s">
        <v>449</v>
      </c>
      <c r="H154" s="10" t="s">
        <v>450</v>
      </c>
      <c r="I154" s="10" t="s">
        <v>51</v>
      </c>
      <c r="J154" s="10" t="s">
        <v>93</v>
      </c>
      <c r="K154" s="10">
        <f t="shared" si="4"/>
        <v>102.146342</v>
      </c>
      <c r="L154" s="21"/>
      <c r="M154" s="21"/>
      <c r="N154" s="20">
        <v>102.146342</v>
      </c>
      <c r="O154" s="21"/>
    </row>
    <row r="155" ht="28" customHeight="1" spans="1:15">
      <c r="A155" s="8">
        <f>MAX($A$4:A152)+1</f>
        <v>121</v>
      </c>
      <c r="B155" s="10" t="s">
        <v>354</v>
      </c>
      <c r="C155" s="10" t="s">
        <v>453</v>
      </c>
      <c r="D155" s="10" t="s">
        <v>155</v>
      </c>
      <c r="E155" s="10" t="s">
        <v>156</v>
      </c>
      <c r="F155" s="10" t="s">
        <v>108</v>
      </c>
      <c r="G155" s="10" t="s">
        <v>454</v>
      </c>
      <c r="H155" s="10" t="s">
        <v>455</v>
      </c>
      <c r="I155" s="10" t="s">
        <v>51</v>
      </c>
      <c r="J155" s="10" t="s">
        <v>199</v>
      </c>
      <c r="K155" s="10">
        <f t="shared" si="4"/>
        <v>79.9979</v>
      </c>
      <c r="L155" s="21"/>
      <c r="M155" s="21"/>
      <c r="N155" s="20">
        <v>79.9979</v>
      </c>
      <c r="O155" s="21"/>
    </row>
    <row r="156" ht="28" customHeight="1" spans="1:15">
      <c r="A156" s="8">
        <f>MAX($A$4:A155)+1</f>
        <v>122</v>
      </c>
      <c r="B156" s="10" t="s">
        <v>456</v>
      </c>
      <c r="C156" s="10" t="s">
        <v>457</v>
      </c>
      <c r="D156" s="10" t="s">
        <v>30</v>
      </c>
      <c r="E156" s="10" t="s">
        <v>37</v>
      </c>
      <c r="F156" s="10" t="s">
        <v>58</v>
      </c>
      <c r="G156" s="10" t="s">
        <v>458</v>
      </c>
      <c r="H156" s="10" t="s">
        <v>459</v>
      </c>
      <c r="I156" s="10" t="s">
        <v>35</v>
      </c>
      <c r="J156" s="10" t="s">
        <v>46</v>
      </c>
      <c r="K156" s="10">
        <f t="shared" ref="K156:K191" si="5">L156+M156+N156+O156</f>
        <v>129.9997</v>
      </c>
      <c r="L156" s="20">
        <v>129.9997</v>
      </c>
      <c r="M156" s="21"/>
      <c r="N156" s="21"/>
      <c r="O156" s="21"/>
    </row>
    <row r="157" ht="28" customHeight="1" spans="1:15">
      <c r="A157" s="8">
        <f>MAX($A$4:A156)+1</f>
        <v>123</v>
      </c>
      <c r="B157" s="10" t="s">
        <v>456</v>
      </c>
      <c r="C157" s="10" t="s">
        <v>460</v>
      </c>
      <c r="D157" s="10" t="s">
        <v>30</v>
      </c>
      <c r="E157" s="10" t="s">
        <v>37</v>
      </c>
      <c r="F157" s="10" t="s">
        <v>66</v>
      </c>
      <c r="G157" s="10" t="s">
        <v>461</v>
      </c>
      <c r="H157" s="10" t="s">
        <v>462</v>
      </c>
      <c r="I157" s="10" t="s">
        <v>35</v>
      </c>
      <c r="J157" s="10" t="s">
        <v>46</v>
      </c>
      <c r="K157" s="10">
        <f t="shared" si="5"/>
        <v>199.9157</v>
      </c>
      <c r="L157" s="20">
        <v>199.9157</v>
      </c>
      <c r="M157" s="21"/>
      <c r="N157" s="21"/>
      <c r="O157" s="21"/>
    </row>
    <row r="158" ht="28" customHeight="1" spans="1:15">
      <c r="A158" s="8">
        <f>MAX($A$4:A157)+1</f>
        <v>124</v>
      </c>
      <c r="B158" s="10" t="s">
        <v>456</v>
      </c>
      <c r="C158" s="10" t="s">
        <v>463</v>
      </c>
      <c r="D158" s="10" t="s">
        <v>30</v>
      </c>
      <c r="E158" s="10" t="s">
        <v>37</v>
      </c>
      <c r="F158" s="10" t="s">
        <v>66</v>
      </c>
      <c r="G158" s="10" t="s">
        <v>464</v>
      </c>
      <c r="H158" s="10" t="s">
        <v>465</v>
      </c>
      <c r="I158" s="10" t="s">
        <v>35</v>
      </c>
      <c r="J158" s="10" t="s">
        <v>46</v>
      </c>
      <c r="K158" s="10">
        <f t="shared" si="5"/>
        <v>29.9806</v>
      </c>
      <c r="L158" s="20">
        <v>29.9806</v>
      </c>
      <c r="M158" s="21"/>
      <c r="N158" s="21"/>
      <c r="O158" s="21"/>
    </row>
    <row r="159" ht="28" customHeight="1" spans="1:15">
      <c r="A159" s="8">
        <f>MAX($A$4:A158)+1</f>
        <v>125</v>
      </c>
      <c r="B159" s="10" t="s">
        <v>456</v>
      </c>
      <c r="C159" s="10" t="s">
        <v>466</v>
      </c>
      <c r="D159" s="10" t="s">
        <v>30</v>
      </c>
      <c r="E159" s="10" t="s">
        <v>37</v>
      </c>
      <c r="F159" s="10" t="s">
        <v>126</v>
      </c>
      <c r="G159" s="10" t="s">
        <v>467</v>
      </c>
      <c r="H159" s="10" t="s">
        <v>468</v>
      </c>
      <c r="I159" s="10" t="s">
        <v>35</v>
      </c>
      <c r="J159" s="10" t="s">
        <v>46</v>
      </c>
      <c r="K159" s="10">
        <f t="shared" si="5"/>
        <v>149.989</v>
      </c>
      <c r="L159" s="20">
        <v>149.989</v>
      </c>
      <c r="M159" s="21"/>
      <c r="N159" s="21"/>
      <c r="O159" s="21"/>
    </row>
    <row r="160" ht="28" customHeight="1" spans="1:15">
      <c r="A160" s="8">
        <f>MAX($A$4:A159)+1</f>
        <v>126</v>
      </c>
      <c r="B160" s="10" t="s">
        <v>456</v>
      </c>
      <c r="C160" s="10" t="s">
        <v>469</v>
      </c>
      <c r="D160" s="10" t="s">
        <v>30</v>
      </c>
      <c r="E160" s="10" t="s">
        <v>37</v>
      </c>
      <c r="F160" s="10" t="s">
        <v>126</v>
      </c>
      <c r="G160" s="10" t="s">
        <v>226</v>
      </c>
      <c r="H160" s="10" t="s">
        <v>470</v>
      </c>
      <c r="I160" s="10" t="s">
        <v>35</v>
      </c>
      <c r="J160" s="10" t="s">
        <v>46</v>
      </c>
      <c r="K160" s="10">
        <f t="shared" si="5"/>
        <v>30</v>
      </c>
      <c r="L160" s="20">
        <v>30</v>
      </c>
      <c r="M160" s="21"/>
      <c r="N160" s="21"/>
      <c r="O160" s="21"/>
    </row>
    <row r="161" ht="28" customHeight="1" spans="1:15">
      <c r="A161" s="8">
        <f>MAX($A$4:A160)+1</f>
        <v>127</v>
      </c>
      <c r="B161" s="10" t="s">
        <v>456</v>
      </c>
      <c r="C161" s="10" t="s">
        <v>471</v>
      </c>
      <c r="D161" s="10" t="s">
        <v>30</v>
      </c>
      <c r="E161" s="10" t="s">
        <v>37</v>
      </c>
      <c r="F161" s="10" t="s">
        <v>126</v>
      </c>
      <c r="G161" s="10" t="s">
        <v>472</v>
      </c>
      <c r="H161" s="10" t="s">
        <v>473</v>
      </c>
      <c r="I161" s="10" t="s">
        <v>35</v>
      </c>
      <c r="J161" s="10" t="s">
        <v>46</v>
      </c>
      <c r="K161" s="10">
        <f t="shared" si="5"/>
        <v>13.9933</v>
      </c>
      <c r="L161" s="20">
        <v>13.9933</v>
      </c>
      <c r="M161" s="21"/>
      <c r="N161" s="21"/>
      <c r="O161" s="21"/>
    </row>
    <row r="162" ht="28" customHeight="1" spans="1:15">
      <c r="A162" s="8">
        <f>MAX($A$4:A161)+1</f>
        <v>128</v>
      </c>
      <c r="B162" s="10" t="s">
        <v>456</v>
      </c>
      <c r="C162" s="10" t="s">
        <v>474</v>
      </c>
      <c r="D162" s="10" t="s">
        <v>30</v>
      </c>
      <c r="E162" s="10" t="s">
        <v>37</v>
      </c>
      <c r="F162" s="10" t="s">
        <v>116</v>
      </c>
      <c r="G162" s="10" t="s">
        <v>475</v>
      </c>
      <c r="H162" s="10" t="s">
        <v>476</v>
      </c>
      <c r="I162" s="10" t="s">
        <v>35</v>
      </c>
      <c r="J162" s="10" t="s">
        <v>46</v>
      </c>
      <c r="K162" s="10">
        <f t="shared" si="5"/>
        <v>45.9607</v>
      </c>
      <c r="L162" s="20">
        <v>45.9607</v>
      </c>
      <c r="M162" s="21"/>
      <c r="N162" s="21"/>
      <c r="O162" s="21"/>
    </row>
    <row r="163" ht="28" customHeight="1" spans="1:15">
      <c r="A163" s="8">
        <f>MAX($A$4:A162)+1</f>
        <v>129</v>
      </c>
      <c r="B163" s="10" t="s">
        <v>456</v>
      </c>
      <c r="C163" s="10" t="s">
        <v>477</v>
      </c>
      <c r="D163" s="10" t="s">
        <v>30</v>
      </c>
      <c r="E163" s="10" t="s">
        <v>37</v>
      </c>
      <c r="F163" s="10" t="s">
        <v>116</v>
      </c>
      <c r="G163" s="10" t="s">
        <v>478</v>
      </c>
      <c r="H163" s="10" t="s">
        <v>479</v>
      </c>
      <c r="I163" s="10" t="s">
        <v>35</v>
      </c>
      <c r="J163" s="10" t="s">
        <v>46</v>
      </c>
      <c r="K163" s="10">
        <f t="shared" si="5"/>
        <v>129.9703</v>
      </c>
      <c r="L163" s="20">
        <v>129.9703</v>
      </c>
      <c r="M163" s="21"/>
      <c r="N163" s="21"/>
      <c r="O163" s="21"/>
    </row>
    <row r="164" ht="28" customHeight="1" spans="1:15">
      <c r="A164" s="8">
        <f>MAX($A$4:A163)+1</f>
        <v>130</v>
      </c>
      <c r="B164" s="10" t="s">
        <v>456</v>
      </c>
      <c r="C164" s="10" t="s">
        <v>480</v>
      </c>
      <c r="D164" s="10" t="s">
        <v>30</v>
      </c>
      <c r="E164" s="10" t="s">
        <v>37</v>
      </c>
      <c r="F164" s="10" t="s">
        <v>101</v>
      </c>
      <c r="G164" s="10" t="s">
        <v>481</v>
      </c>
      <c r="H164" s="10" t="s">
        <v>482</v>
      </c>
      <c r="I164" s="10" t="s">
        <v>51</v>
      </c>
      <c r="J164" s="10" t="s">
        <v>181</v>
      </c>
      <c r="K164" s="10">
        <f t="shared" si="5"/>
        <v>358</v>
      </c>
      <c r="L164" s="21"/>
      <c r="M164" s="21"/>
      <c r="N164" s="20">
        <v>358</v>
      </c>
      <c r="O164" s="21"/>
    </row>
    <row r="165" ht="28" customHeight="1" spans="1:15">
      <c r="A165" s="8">
        <f>MAX($A$4:A164)+1</f>
        <v>131</v>
      </c>
      <c r="B165" s="10" t="s">
        <v>456</v>
      </c>
      <c r="C165" s="22" t="s">
        <v>483</v>
      </c>
      <c r="D165" s="10" t="s">
        <v>30</v>
      </c>
      <c r="E165" s="10" t="s">
        <v>37</v>
      </c>
      <c r="F165" s="10" t="s">
        <v>106</v>
      </c>
      <c r="G165" s="10" t="s">
        <v>484</v>
      </c>
      <c r="H165" s="10" t="s">
        <v>485</v>
      </c>
      <c r="I165" s="10" t="s">
        <v>24</v>
      </c>
      <c r="J165" s="10" t="s">
        <v>364</v>
      </c>
      <c r="K165" s="10">
        <f t="shared" si="5"/>
        <v>380</v>
      </c>
      <c r="L165" s="20"/>
      <c r="M165" s="21">
        <v>380</v>
      </c>
      <c r="N165" s="21"/>
      <c r="O165" s="21"/>
    </row>
    <row r="166" ht="28" customHeight="1" spans="1:15">
      <c r="A166" s="8">
        <f>MAX($A$4:A165)+1</f>
        <v>132</v>
      </c>
      <c r="B166" s="10" t="s">
        <v>456</v>
      </c>
      <c r="C166" s="10" t="s">
        <v>486</v>
      </c>
      <c r="D166" s="10" t="s">
        <v>30</v>
      </c>
      <c r="E166" s="10" t="s">
        <v>37</v>
      </c>
      <c r="F166" s="10" t="s">
        <v>104</v>
      </c>
      <c r="G166" s="10" t="s">
        <v>487</v>
      </c>
      <c r="H166" s="10" t="s">
        <v>488</v>
      </c>
      <c r="I166" s="10" t="s">
        <v>35</v>
      </c>
      <c r="J166" s="10" t="s">
        <v>46</v>
      </c>
      <c r="K166" s="10">
        <f t="shared" si="5"/>
        <v>150.8393</v>
      </c>
      <c r="L166" s="20">
        <v>150.8393</v>
      </c>
      <c r="M166" s="21"/>
      <c r="N166" s="21"/>
      <c r="O166" s="21"/>
    </row>
    <row r="167" ht="28" customHeight="1" spans="1:15">
      <c r="A167" s="8">
        <f>MAX($A$4:A166)+1</f>
        <v>133</v>
      </c>
      <c r="B167" s="10" t="s">
        <v>456</v>
      </c>
      <c r="C167" s="10" t="s">
        <v>489</v>
      </c>
      <c r="D167" s="10" t="s">
        <v>30</v>
      </c>
      <c r="E167" s="10" t="s">
        <v>37</v>
      </c>
      <c r="F167" s="10" t="s">
        <v>104</v>
      </c>
      <c r="G167" s="10" t="s">
        <v>375</v>
      </c>
      <c r="H167" s="10" t="s">
        <v>490</v>
      </c>
      <c r="I167" s="10" t="s">
        <v>35</v>
      </c>
      <c r="J167" s="10" t="s">
        <v>46</v>
      </c>
      <c r="K167" s="10">
        <f t="shared" si="5"/>
        <v>19.9982</v>
      </c>
      <c r="L167" s="20">
        <v>19.9982</v>
      </c>
      <c r="M167" s="21"/>
      <c r="N167" s="21"/>
      <c r="O167" s="21"/>
    </row>
    <row r="168" ht="28" customHeight="1" spans="1:15">
      <c r="A168" s="8">
        <f>MAX($A$4:A167)+1</f>
        <v>134</v>
      </c>
      <c r="B168" s="10" t="s">
        <v>456</v>
      </c>
      <c r="C168" s="10" t="s">
        <v>491</v>
      </c>
      <c r="D168" s="10" t="s">
        <v>30</v>
      </c>
      <c r="E168" s="10" t="s">
        <v>37</v>
      </c>
      <c r="F168" s="10" t="s">
        <v>104</v>
      </c>
      <c r="G168" s="10" t="s">
        <v>492</v>
      </c>
      <c r="H168" s="10" t="s">
        <v>493</v>
      </c>
      <c r="I168" s="10" t="s">
        <v>35</v>
      </c>
      <c r="J168" s="10" t="s">
        <v>46</v>
      </c>
      <c r="K168" s="10">
        <f t="shared" si="5"/>
        <v>52.7415</v>
      </c>
      <c r="L168" s="20">
        <v>52.7415</v>
      </c>
      <c r="M168" s="21"/>
      <c r="N168" s="21"/>
      <c r="O168" s="21"/>
    </row>
    <row r="169" ht="36" customHeight="1" spans="1:15">
      <c r="A169" s="11">
        <f>MAX($A$4:A168)+1</f>
        <v>135</v>
      </c>
      <c r="B169" s="12" t="s">
        <v>456</v>
      </c>
      <c r="C169" s="10" t="s">
        <v>494</v>
      </c>
      <c r="D169" s="10" t="s">
        <v>30</v>
      </c>
      <c r="E169" s="10" t="s">
        <v>37</v>
      </c>
      <c r="F169" s="10" t="s">
        <v>38</v>
      </c>
      <c r="G169" s="10" t="s">
        <v>495</v>
      </c>
      <c r="H169" s="10" t="s">
        <v>496</v>
      </c>
      <c r="I169" s="10" t="s">
        <v>51</v>
      </c>
      <c r="J169" s="10" t="s">
        <v>93</v>
      </c>
      <c r="K169" s="10">
        <f t="shared" si="5"/>
        <v>348.646358</v>
      </c>
      <c r="L169" s="20"/>
      <c r="M169" s="21"/>
      <c r="N169" s="21">
        <v>348.646358</v>
      </c>
      <c r="O169" s="21"/>
    </row>
    <row r="170" ht="36" customHeight="1" spans="1:15">
      <c r="A170" s="16"/>
      <c r="B170" s="17"/>
      <c r="C170" s="10" t="s">
        <v>497</v>
      </c>
      <c r="D170" s="10" t="s">
        <v>30</v>
      </c>
      <c r="E170" s="10" t="s">
        <v>37</v>
      </c>
      <c r="F170" s="10" t="s">
        <v>38</v>
      </c>
      <c r="G170" s="10" t="s">
        <v>495</v>
      </c>
      <c r="H170" s="10" t="s">
        <v>496</v>
      </c>
      <c r="I170" s="10" t="s">
        <v>73</v>
      </c>
      <c r="J170" s="10" t="s">
        <v>498</v>
      </c>
      <c r="K170" s="10">
        <f t="shared" si="5"/>
        <v>41.353642</v>
      </c>
      <c r="L170" s="20"/>
      <c r="M170" s="21"/>
      <c r="N170" s="21"/>
      <c r="O170" s="21">
        <v>41.353642</v>
      </c>
    </row>
    <row r="171" ht="33" customHeight="1" spans="1:15">
      <c r="A171" s="8">
        <f>MAX($A$4:A170)+1</f>
        <v>136</v>
      </c>
      <c r="B171" s="10" t="s">
        <v>499</v>
      </c>
      <c r="C171" s="10" t="s">
        <v>500</v>
      </c>
      <c r="D171" s="10" t="s">
        <v>30</v>
      </c>
      <c r="E171" s="10" t="s">
        <v>37</v>
      </c>
      <c r="F171" s="10" t="s">
        <v>121</v>
      </c>
      <c r="G171" s="10" t="s">
        <v>336</v>
      </c>
      <c r="H171" s="10" t="s">
        <v>501</v>
      </c>
      <c r="I171" s="10" t="s">
        <v>35</v>
      </c>
      <c r="J171" s="10" t="s">
        <v>502</v>
      </c>
      <c r="K171" s="10">
        <f t="shared" si="5"/>
        <v>219.971</v>
      </c>
      <c r="L171" s="21">
        <v>219.971</v>
      </c>
      <c r="M171" s="21"/>
      <c r="N171" s="21"/>
      <c r="O171" s="21"/>
    </row>
    <row r="172" ht="33" customHeight="1" spans="1:15">
      <c r="A172" s="8">
        <f>MAX($A$4:A171)+1</f>
        <v>137</v>
      </c>
      <c r="B172" s="10" t="s">
        <v>499</v>
      </c>
      <c r="C172" s="10" t="s">
        <v>503</v>
      </c>
      <c r="D172" s="10" t="s">
        <v>30</v>
      </c>
      <c r="E172" s="10" t="s">
        <v>37</v>
      </c>
      <c r="F172" s="10" t="s">
        <v>62</v>
      </c>
      <c r="G172" s="10" t="s">
        <v>504</v>
      </c>
      <c r="H172" s="10" t="s">
        <v>505</v>
      </c>
      <c r="I172" s="10" t="s">
        <v>35</v>
      </c>
      <c r="J172" s="10" t="s">
        <v>502</v>
      </c>
      <c r="K172" s="10">
        <f t="shared" si="5"/>
        <v>295</v>
      </c>
      <c r="L172" s="21">
        <v>295</v>
      </c>
      <c r="M172" s="21"/>
      <c r="N172" s="21"/>
      <c r="O172" s="21"/>
    </row>
    <row r="173" ht="33" customHeight="1" spans="1:15">
      <c r="A173" s="8">
        <f>MAX($A$4:A172)+1</f>
        <v>138</v>
      </c>
      <c r="B173" s="10" t="s">
        <v>499</v>
      </c>
      <c r="C173" s="10" t="s">
        <v>506</v>
      </c>
      <c r="D173" s="10" t="s">
        <v>155</v>
      </c>
      <c r="E173" s="10" t="s">
        <v>156</v>
      </c>
      <c r="F173" s="10" t="s">
        <v>113</v>
      </c>
      <c r="G173" s="10" t="s">
        <v>507</v>
      </c>
      <c r="H173" s="10" t="s">
        <v>508</v>
      </c>
      <c r="I173" s="10" t="s">
        <v>73</v>
      </c>
      <c r="J173" s="10" t="s">
        <v>509</v>
      </c>
      <c r="K173" s="10">
        <f t="shared" si="5"/>
        <v>33.9464</v>
      </c>
      <c r="L173" s="21"/>
      <c r="M173" s="21"/>
      <c r="N173" s="21"/>
      <c r="O173" s="21">
        <v>33.9464</v>
      </c>
    </row>
    <row r="174" ht="33" customHeight="1" spans="1:15">
      <c r="A174" s="8">
        <f>MAX($A$4:A173)+1</f>
        <v>139</v>
      </c>
      <c r="B174" s="10" t="s">
        <v>499</v>
      </c>
      <c r="C174" s="10" t="s">
        <v>510</v>
      </c>
      <c r="D174" s="10" t="s">
        <v>30</v>
      </c>
      <c r="E174" s="10" t="s">
        <v>37</v>
      </c>
      <c r="F174" s="10" t="s">
        <v>126</v>
      </c>
      <c r="G174" s="10" t="s">
        <v>369</v>
      </c>
      <c r="H174" s="10" t="s">
        <v>511</v>
      </c>
      <c r="I174" s="10" t="s">
        <v>35</v>
      </c>
      <c r="J174" s="10" t="s">
        <v>502</v>
      </c>
      <c r="K174" s="10">
        <f t="shared" si="5"/>
        <v>324</v>
      </c>
      <c r="L174" s="21">
        <v>324</v>
      </c>
      <c r="M174" s="21"/>
      <c r="N174" s="21"/>
      <c r="O174" s="21"/>
    </row>
    <row r="175" ht="33" customHeight="1" spans="1:15">
      <c r="A175" s="8">
        <f>MAX($A$4:A174)+1</f>
        <v>140</v>
      </c>
      <c r="B175" s="10" t="s">
        <v>499</v>
      </c>
      <c r="C175" s="10" t="s">
        <v>512</v>
      </c>
      <c r="D175" s="10" t="s">
        <v>155</v>
      </c>
      <c r="E175" s="10" t="s">
        <v>156</v>
      </c>
      <c r="F175" s="10" t="s">
        <v>98</v>
      </c>
      <c r="G175" s="10" t="s">
        <v>513</v>
      </c>
      <c r="H175" s="10" t="s">
        <v>514</v>
      </c>
      <c r="I175" s="10" t="s">
        <v>35</v>
      </c>
      <c r="J175" s="10" t="s">
        <v>515</v>
      </c>
      <c r="K175" s="10">
        <f t="shared" si="5"/>
        <v>52.5956</v>
      </c>
      <c r="L175" s="21">
        <v>52.5956</v>
      </c>
      <c r="M175" s="21"/>
      <c r="N175" s="21"/>
      <c r="O175" s="21"/>
    </row>
    <row r="176" ht="33" customHeight="1" spans="1:15">
      <c r="A176" s="8">
        <f>MAX($A$4:A175)+1</f>
        <v>141</v>
      </c>
      <c r="B176" s="10" t="s">
        <v>499</v>
      </c>
      <c r="C176" s="10" t="s">
        <v>516</v>
      </c>
      <c r="D176" s="10" t="s">
        <v>155</v>
      </c>
      <c r="E176" s="10" t="s">
        <v>156</v>
      </c>
      <c r="F176" s="10" t="s">
        <v>98</v>
      </c>
      <c r="G176" s="10" t="s">
        <v>517</v>
      </c>
      <c r="H176" s="10" t="s">
        <v>518</v>
      </c>
      <c r="I176" s="10" t="s">
        <v>35</v>
      </c>
      <c r="J176" s="10" t="s">
        <v>515</v>
      </c>
      <c r="K176" s="10">
        <f t="shared" si="5"/>
        <v>69.9059</v>
      </c>
      <c r="L176" s="21">
        <v>69.9059</v>
      </c>
      <c r="M176" s="21"/>
      <c r="N176" s="21"/>
      <c r="O176" s="21"/>
    </row>
    <row r="177" ht="33" customHeight="1" spans="1:15">
      <c r="A177" s="8">
        <f>MAX($A$4:A176)+1</f>
        <v>142</v>
      </c>
      <c r="B177" s="10" t="s">
        <v>499</v>
      </c>
      <c r="C177" s="10" t="s">
        <v>519</v>
      </c>
      <c r="D177" s="10" t="s">
        <v>155</v>
      </c>
      <c r="E177" s="10" t="s">
        <v>156</v>
      </c>
      <c r="F177" s="10" t="s">
        <v>98</v>
      </c>
      <c r="G177" s="10" t="s">
        <v>520</v>
      </c>
      <c r="H177" s="10" t="s">
        <v>521</v>
      </c>
      <c r="I177" s="10" t="s">
        <v>73</v>
      </c>
      <c r="J177" s="10" t="s">
        <v>509</v>
      </c>
      <c r="K177" s="10">
        <f t="shared" si="5"/>
        <v>79.868</v>
      </c>
      <c r="L177" s="21"/>
      <c r="M177" s="21"/>
      <c r="N177" s="21"/>
      <c r="O177" s="21">
        <v>79.868</v>
      </c>
    </row>
    <row r="178" ht="22.5" spans="1:15">
      <c r="A178" s="11">
        <f>MAX($A$4:A177)+1</f>
        <v>143</v>
      </c>
      <c r="B178" s="12" t="s">
        <v>499</v>
      </c>
      <c r="C178" s="10" t="s">
        <v>522</v>
      </c>
      <c r="D178" s="10" t="s">
        <v>30</v>
      </c>
      <c r="E178" s="10" t="s">
        <v>139</v>
      </c>
      <c r="F178" s="10" t="s">
        <v>106</v>
      </c>
      <c r="G178" s="10" t="s">
        <v>176</v>
      </c>
      <c r="H178" s="10" t="s">
        <v>523</v>
      </c>
      <c r="I178" s="10" t="s">
        <v>35</v>
      </c>
      <c r="J178" s="10" t="s">
        <v>524</v>
      </c>
      <c r="K178" s="10">
        <f t="shared" si="5"/>
        <v>113.0329</v>
      </c>
      <c r="L178" s="21">
        <v>113.0329</v>
      </c>
      <c r="M178" s="21"/>
      <c r="N178" s="21"/>
      <c r="O178" s="21"/>
    </row>
    <row r="179" ht="22.5" spans="1:15">
      <c r="A179" s="13"/>
      <c r="B179" s="14"/>
      <c r="C179" s="10" t="s">
        <v>525</v>
      </c>
      <c r="D179" s="10" t="s">
        <v>30</v>
      </c>
      <c r="E179" s="10" t="s">
        <v>139</v>
      </c>
      <c r="F179" s="10" t="s">
        <v>106</v>
      </c>
      <c r="G179" s="10" t="s">
        <v>176</v>
      </c>
      <c r="H179" s="10" t="s">
        <v>523</v>
      </c>
      <c r="I179" s="10" t="s">
        <v>35</v>
      </c>
      <c r="J179" s="10" t="s">
        <v>515</v>
      </c>
      <c r="K179" s="10">
        <f t="shared" si="5"/>
        <v>86.9418</v>
      </c>
      <c r="L179" s="21">
        <v>86.9418</v>
      </c>
      <c r="M179" s="21"/>
      <c r="N179" s="21"/>
      <c r="O179" s="21"/>
    </row>
    <row r="180" ht="37" customHeight="1" spans="1:15">
      <c r="A180" s="11">
        <f>MAX($A$4:A179)+1</f>
        <v>144</v>
      </c>
      <c r="B180" s="12" t="s">
        <v>499</v>
      </c>
      <c r="C180" s="10" t="s">
        <v>526</v>
      </c>
      <c r="D180" s="10" t="s">
        <v>30</v>
      </c>
      <c r="E180" s="10" t="s">
        <v>145</v>
      </c>
      <c r="F180" s="10" t="s">
        <v>106</v>
      </c>
      <c r="G180" s="10" t="s">
        <v>434</v>
      </c>
      <c r="H180" s="10" t="s">
        <v>527</v>
      </c>
      <c r="I180" s="10" t="s">
        <v>35</v>
      </c>
      <c r="J180" s="10" t="s">
        <v>528</v>
      </c>
      <c r="K180" s="10">
        <f t="shared" si="5"/>
        <v>61.436902</v>
      </c>
      <c r="L180" s="21">
        <v>61.436902</v>
      </c>
      <c r="M180" s="21"/>
      <c r="N180" s="21"/>
      <c r="O180" s="21"/>
    </row>
    <row r="181" ht="37" customHeight="1" spans="1:15">
      <c r="A181" s="13"/>
      <c r="B181" s="14"/>
      <c r="C181" s="10" t="s">
        <v>529</v>
      </c>
      <c r="D181" s="10" t="s">
        <v>30</v>
      </c>
      <c r="E181" s="10" t="s">
        <v>145</v>
      </c>
      <c r="F181" s="10" t="s">
        <v>106</v>
      </c>
      <c r="G181" s="10" t="s">
        <v>434</v>
      </c>
      <c r="H181" s="10" t="s">
        <v>527</v>
      </c>
      <c r="I181" s="10" t="s">
        <v>24</v>
      </c>
      <c r="J181" s="10" t="s">
        <v>528</v>
      </c>
      <c r="K181" s="10">
        <f t="shared" si="5"/>
        <v>7.110298</v>
      </c>
      <c r="L181" s="21"/>
      <c r="M181" s="21">
        <v>7.110298</v>
      </c>
      <c r="N181" s="21"/>
      <c r="O181" s="21"/>
    </row>
    <row r="182" ht="26" customHeight="1" spans="1:15">
      <c r="A182" s="11">
        <f>MAX($A$4:A181)+1</f>
        <v>145</v>
      </c>
      <c r="B182" s="12" t="s">
        <v>499</v>
      </c>
      <c r="C182" s="10" t="s">
        <v>530</v>
      </c>
      <c r="D182" s="10" t="s">
        <v>155</v>
      </c>
      <c r="E182" s="10" t="s">
        <v>195</v>
      </c>
      <c r="F182" s="10" t="s">
        <v>106</v>
      </c>
      <c r="G182" s="10" t="s">
        <v>176</v>
      </c>
      <c r="H182" s="10" t="s">
        <v>531</v>
      </c>
      <c r="I182" s="10" t="s">
        <v>24</v>
      </c>
      <c r="J182" s="10" t="s">
        <v>532</v>
      </c>
      <c r="K182" s="10">
        <f t="shared" si="5"/>
        <v>52.885802</v>
      </c>
      <c r="L182" s="21"/>
      <c r="M182" s="21">
        <v>52.885802</v>
      </c>
      <c r="N182" s="21"/>
      <c r="O182" s="21"/>
    </row>
    <row r="183" ht="26" customHeight="1" spans="1:15">
      <c r="A183" s="13"/>
      <c r="B183" s="14"/>
      <c r="C183" s="10" t="s">
        <v>533</v>
      </c>
      <c r="D183" s="10" t="s">
        <v>155</v>
      </c>
      <c r="E183" s="10" t="s">
        <v>195</v>
      </c>
      <c r="F183" s="10" t="s">
        <v>106</v>
      </c>
      <c r="G183" s="10" t="s">
        <v>176</v>
      </c>
      <c r="H183" s="10" t="s">
        <v>534</v>
      </c>
      <c r="I183" s="10" t="s">
        <v>73</v>
      </c>
      <c r="J183" s="10" t="s">
        <v>74</v>
      </c>
      <c r="K183" s="10">
        <f t="shared" si="5"/>
        <v>44.801798</v>
      </c>
      <c r="L183" s="21"/>
      <c r="M183" s="21"/>
      <c r="N183" s="21"/>
      <c r="O183" s="21">
        <v>44.801798</v>
      </c>
    </row>
    <row r="184" ht="22.5" spans="1:15">
      <c r="A184" s="8">
        <f>MAX($A$4:A183)+1</f>
        <v>146</v>
      </c>
      <c r="B184" s="10" t="s">
        <v>499</v>
      </c>
      <c r="C184" s="10" t="s">
        <v>535</v>
      </c>
      <c r="D184" s="10" t="s">
        <v>30</v>
      </c>
      <c r="E184" s="10" t="s">
        <v>37</v>
      </c>
      <c r="F184" s="10" t="s">
        <v>32</v>
      </c>
      <c r="G184" s="10" t="s">
        <v>536</v>
      </c>
      <c r="H184" s="10" t="s">
        <v>537</v>
      </c>
      <c r="I184" s="10" t="s">
        <v>73</v>
      </c>
      <c r="J184" s="10" t="s">
        <v>509</v>
      </c>
      <c r="K184" s="10">
        <f t="shared" si="5"/>
        <v>33</v>
      </c>
      <c r="L184" s="21"/>
      <c r="M184" s="21"/>
      <c r="N184" s="21"/>
      <c r="O184" s="21">
        <v>33</v>
      </c>
    </row>
    <row r="185" ht="22.5" spans="1:15">
      <c r="A185" s="8">
        <f>MAX($A$4:A184)+1</f>
        <v>147</v>
      </c>
      <c r="B185" s="10" t="s">
        <v>499</v>
      </c>
      <c r="C185" s="10" t="s">
        <v>538</v>
      </c>
      <c r="D185" s="10" t="s">
        <v>30</v>
      </c>
      <c r="E185" s="10" t="s">
        <v>37</v>
      </c>
      <c r="F185" s="10" t="s">
        <v>78</v>
      </c>
      <c r="G185" s="10" t="s">
        <v>22</v>
      </c>
      <c r="H185" s="10" t="s">
        <v>23</v>
      </c>
      <c r="I185" s="10" t="s">
        <v>35</v>
      </c>
      <c r="J185" s="10" t="s">
        <v>539</v>
      </c>
      <c r="K185" s="10">
        <f t="shared" si="5"/>
        <v>44.05</v>
      </c>
      <c r="L185" s="21">
        <v>44.05</v>
      </c>
      <c r="M185" s="21"/>
      <c r="N185" s="21"/>
      <c r="O185" s="21"/>
    </row>
    <row r="186" ht="22.5" spans="1:15">
      <c r="A186" s="8">
        <f>MAX($A$4:A185)+1</f>
        <v>148</v>
      </c>
      <c r="B186" s="10" t="s">
        <v>499</v>
      </c>
      <c r="C186" s="10" t="s">
        <v>540</v>
      </c>
      <c r="D186" s="10" t="s">
        <v>30</v>
      </c>
      <c r="E186" s="10" t="s">
        <v>37</v>
      </c>
      <c r="F186" s="10" t="s">
        <v>80</v>
      </c>
      <c r="G186" s="10" t="s">
        <v>22</v>
      </c>
      <c r="H186" s="10" t="s">
        <v>23</v>
      </c>
      <c r="I186" s="10" t="s">
        <v>35</v>
      </c>
      <c r="J186" s="10" t="s">
        <v>539</v>
      </c>
      <c r="K186" s="10">
        <f t="shared" si="5"/>
        <v>29.16</v>
      </c>
      <c r="L186" s="21">
        <v>29.16</v>
      </c>
      <c r="M186" s="21"/>
      <c r="N186" s="21"/>
      <c r="O186" s="21"/>
    </row>
    <row r="187" ht="22.5" spans="1:15">
      <c r="A187" s="8">
        <f>MAX($A$4:A186)+1</f>
        <v>149</v>
      </c>
      <c r="B187" s="10" t="s">
        <v>499</v>
      </c>
      <c r="C187" s="10" t="s">
        <v>541</v>
      </c>
      <c r="D187" s="10" t="s">
        <v>30</v>
      </c>
      <c r="E187" s="10" t="s">
        <v>37</v>
      </c>
      <c r="F187" s="10" t="s">
        <v>82</v>
      </c>
      <c r="G187" s="10" t="s">
        <v>22</v>
      </c>
      <c r="H187" s="10" t="s">
        <v>23</v>
      </c>
      <c r="I187" s="10" t="s">
        <v>35</v>
      </c>
      <c r="J187" s="10" t="s">
        <v>539</v>
      </c>
      <c r="K187" s="10">
        <f t="shared" si="5"/>
        <v>58.56</v>
      </c>
      <c r="L187" s="21">
        <v>58.56</v>
      </c>
      <c r="M187" s="21"/>
      <c r="N187" s="21"/>
      <c r="O187" s="21"/>
    </row>
    <row r="188" ht="22.5" spans="1:15">
      <c r="A188" s="8">
        <f>MAX($A$4:A187)+1</f>
        <v>150</v>
      </c>
      <c r="B188" s="10" t="s">
        <v>499</v>
      </c>
      <c r="C188" s="10" t="s">
        <v>542</v>
      </c>
      <c r="D188" s="10" t="s">
        <v>30</v>
      </c>
      <c r="E188" s="10" t="s">
        <v>37</v>
      </c>
      <c r="F188" s="10" t="s">
        <v>21</v>
      </c>
      <c r="G188" s="10" t="s">
        <v>22</v>
      </c>
      <c r="H188" s="10" t="s">
        <v>23</v>
      </c>
      <c r="I188" s="10" t="s">
        <v>35</v>
      </c>
      <c r="J188" s="10" t="s">
        <v>539</v>
      </c>
      <c r="K188" s="10">
        <f t="shared" si="5"/>
        <v>214.45</v>
      </c>
      <c r="L188" s="21">
        <v>214.45</v>
      </c>
      <c r="M188" s="21"/>
      <c r="N188" s="21"/>
      <c r="O188" s="21"/>
    </row>
    <row r="189" ht="22.5" spans="1:15">
      <c r="A189" s="8">
        <f>MAX($A$4:A188)+1</f>
        <v>151</v>
      </c>
      <c r="B189" s="10" t="s">
        <v>499</v>
      </c>
      <c r="C189" s="10" t="s">
        <v>543</v>
      </c>
      <c r="D189" s="10" t="s">
        <v>30</v>
      </c>
      <c r="E189" s="10" t="s">
        <v>37</v>
      </c>
      <c r="F189" s="10" t="s">
        <v>21</v>
      </c>
      <c r="G189" s="10" t="s">
        <v>22</v>
      </c>
      <c r="H189" s="10" t="s">
        <v>23</v>
      </c>
      <c r="I189" s="10" t="s">
        <v>35</v>
      </c>
      <c r="J189" s="10" t="s">
        <v>539</v>
      </c>
      <c r="K189" s="10">
        <f t="shared" si="5"/>
        <v>421.95</v>
      </c>
      <c r="L189" s="21">
        <v>421.95</v>
      </c>
      <c r="M189" s="21"/>
      <c r="N189" s="21"/>
      <c r="O189" s="21"/>
    </row>
    <row r="190" ht="22.5" spans="1:15">
      <c r="A190" s="8">
        <f>MAX($A$4:A189)+1</f>
        <v>152</v>
      </c>
      <c r="B190" s="10" t="s">
        <v>499</v>
      </c>
      <c r="C190" s="10" t="s">
        <v>544</v>
      </c>
      <c r="D190" s="10" t="s">
        <v>30</v>
      </c>
      <c r="E190" s="10" t="s">
        <v>37</v>
      </c>
      <c r="F190" s="10" t="s">
        <v>545</v>
      </c>
      <c r="G190" s="10" t="s">
        <v>22</v>
      </c>
      <c r="H190" s="10" t="s">
        <v>86</v>
      </c>
      <c r="I190" s="10" t="s">
        <v>35</v>
      </c>
      <c r="J190" s="10" t="s">
        <v>539</v>
      </c>
      <c r="K190" s="10">
        <f t="shared" si="5"/>
        <v>150.949798</v>
      </c>
      <c r="L190" s="21">
        <v>150.949798</v>
      </c>
      <c r="M190" s="21"/>
      <c r="N190" s="21"/>
      <c r="O190" s="21"/>
    </row>
    <row r="191" ht="37" customHeight="1" spans="1:15">
      <c r="A191" s="11">
        <f>MAX($A$4:A190)+1</f>
        <v>153</v>
      </c>
      <c r="B191" s="12" t="s">
        <v>546</v>
      </c>
      <c r="C191" s="10" t="s">
        <v>547</v>
      </c>
      <c r="D191" s="12" t="s">
        <v>30</v>
      </c>
      <c r="E191" s="12" t="s">
        <v>145</v>
      </c>
      <c r="F191" s="12" t="s">
        <v>113</v>
      </c>
      <c r="G191" s="12" t="s">
        <v>113</v>
      </c>
      <c r="H191" s="12" t="s">
        <v>548</v>
      </c>
      <c r="I191" s="10" t="s">
        <v>51</v>
      </c>
      <c r="J191" s="12" t="s">
        <v>549</v>
      </c>
      <c r="K191" s="12">
        <f t="shared" si="5"/>
        <v>663.999</v>
      </c>
      <c r="L191" s="23"/>
      <c r="M191" s="23"/>
      <c r="N191" s="23">
        <v>663.999</v>
      </c>
      <c r="O191" s="23"/>
    </row>
    <row r="192" ht="37" customHeight="1" spans="1:15">
      <c r="A192" s="13"/>
      <c r="B192" s="14"/>
      <c r="C192" s="10" t="s">
        <v>550</v>
      </c>
      <c r="D192" s="12" t="s">
        <v>30</v>
      </c>
      <c r="E192" s="12" t="s">
        <v>145</v>
      </c>
      <c r="F192" s="12" t="s">
        <v>113</v>
      </c>
      <c r="G192" s="12" t="s">
        <v>113</v>
      </c>
      <c r="H192" s="12" t="s">
        <v>548</v>
      </c>
      <c r="I192" s="10" t="s">
        <v>73</v>
      </c>
      <c r="J192" s="10" t="s">
        <v>509</v>
      </c>
      <c r="K192" s="12">
        <f t="shared" ref="K192:K208" si="6">L192+M192+N192+O192</f>
        <v>656</v>
      </c>
      <c r="L192" s="21"/>
      <c r="M192" s="21"/>
      <c r="N192" s="21"/>
      <c r="O192" s="21">
        <v>656</v>
      </c>
    </row>
    <row r="193" ht="29" customHeight="1" spans="1:15">
      <c r="A193" s="8">
        <f>MAX($A$4:A192)+1</f>
        <v>154</v>
      </c>
      <c r="B193" s="10" t="s">
        <v>546</v>
      </c>
      <c r="C193" s="10" t="s">
        <v>551</v>
      </c>
      <c r="D193" s="12" t="s">
        <v>30</v>
      </c>
      <c r="E193" s="12" t="s">
        <v>37</v>
      </c>
      <c r="F193" s="12" t="s">
        <v>62</v>
      </c>
      <c r="G193" s="12" t="s">
        <v>552</v>
      </c>
      <c r="H193" s="12" t="s">
        <v>553</v>
      </c>
      <c r="I193" s="10" t="s">
        <v>51</v>
      </c>
      <c r="J193" s="12" t="s">
        <v>549</v>
      </c>
      <c r="K193" s="12">
        <f t="shared" si="6"/>
        <v>196.55</v>
      </c>
      <c r="L193" s="21"/>
      <c r="M193" s="21"/>
      <c r="N193" s="21">
        <v>196.55</v>
      </c>
      <c r="O193" s="21"/>
    </row>
    <row r="194" ht="29" customHeight="1" spans="1:15">
      <c r="A194" s="8">
        <f>MAX($A$4:A193)+1</f>
        <v>155</v>
      </c>
      <c r="B194" s="10" t="s">
        <v>546</v>
      </c>
      <c r="C194" s="10" t="s">
        <v>554</v>
      </c>
      <c r="D194" s="12" t="s">
        <v>30</v>
      </c>
      <c r="E194" s="12" t="s">
        <v>31</v>
      </c>
      <c r="F194" s="12" t="s">
        <v>280</v>
      </c>
      <c r="G194" s="12" t="s">
        <v>281</v>
      </c>
      <c r="H194" s="12" t="s">
        <v>555</v>
      </c>
      <c r="I194" s="10" t="s">
        <v>51</v>
      </c>
      <c r="J194" s="12" t="s">
        <v>549</v>
      </c>
      <c r="K194" s="12">
        <f t="shared" si="6"/>
        <v>389.9644</v>
      </c>
      <c r="L194" s="21"/>
      <c r="M194" s="21"/>
      <c r="N194" s="21">
        <v>389.9644</v>
      </c>
      <c r="O194" s="21"/>
    </row>
    <row r="195" ht="29" customHeight="1" spans="1:15">
      <c r="A195" s="8">
        <f>MAX($A$4:A194)+1</f>
        <v>156</v>
      </c>
      <c r="B195" s="10" t="s">
        <v>546</v>
      </c>
      <c r="C195" s="10" t="s">
        <v>556</v>
      </c>
      <c r="D195" s="12" t="s">
        <v>30</v>
      </c>
      <c r="E195" s="12" t="s">
        <v>31</v>
      </c>
      <c r="F195" s="12" t="s">
        <v>32</v>
      </c>
      <c r="G195" s="12" t="s">
        <v>214</v>
      </c>
      <c r="H195" s="12" t="s">
        <v>557</v>
      </c>
      <c r="I195" s="10" t="s">
        <v>51</v>
      </c>
      <c r="J195" s="12" t="s">
        <v>549</v>
      </c>
      <c r="K195" s="12">
        <f t="shared" si="6"/>
        <v>311.8831</v>
      </c>
      <c r="L195" s="21"/>
      <c r="M195" s="21"/>
      <c r="N195" s="21">
        <v>311.8831</v>
      </c>
      <c r="O195" s="21"/>
    </row>
    <row r="196" ht="29" customHeight="1" spans="1:15">
      <c r="A196" s="8">
        <f>MAX($A$4:A195)+1</f>
        <v>157</v>
      </c>
      <c r="B196" s="10" t="s">
        <v>546</v>
      </c>
      <c r="C196" s="10" t="s">
        <v>558</v>
      </c>
      <c r="D196" s="12" t="s">
        <v>155</v>
      </c>
      <c r="E196" s="12" t="s">
        <v>156</v>
      </c>
      <c r="F196" s="12" t="s">
        <v>32</v>
      </c>
      <c r="G196" s="12" t="s">
        <v>559</v>
      </c>
      <c r="H196" s="12" t="s">
        <v>560</v>
      </c>
      <c r="I196" s="10" t="s">
        <v>51</v>
      </c>
      <c r="J196" s="12" t="s">
        <v>549</v>
      </c>
      <c r="K196" s="12">
        <f t="shared" si="6"/>
        <v>75.8353</v>
      </c>
      <c r="L196" s="21"/>
      <c r="M196" s="21"/>
      <c r="N196" s="21">
        <v>75.8353</v>
      </c>
      <c r="O196" s="21"/>
    </row>
    <row r="197" ht="35" customHeight="1" spans="1:15">
      <c r="A197" s="11">
        <f>MAX($A$4:A196)+1</f>
        <v>158</v>
      </c>
      <c r="B197" s="12" t="s">
        <v>546</v>
      </c>
      <c r="C197" s="10" t="s">
        <v>561</v>
      </c>
      <c r="D197" s="12" t="s">
        <v>30</v>
      </c>
      <c r="E197" s="12" t="s">
        <v>37</v>
      </c>
      <c r="F197" s="12" t="s">
        <v>121</v>
      </c>
      <c r="G197" s="12" t="s">
        <v>562</v>
      </c>
      <c r="H197" s="12" t="s">
        <v>563</v>
      </c>
      <c r="I197" s="10" t="s">
        <v>51</v>
      </c>
      <c r="J197" s="12" t="s">
        <v>564</v>
      </c>
      <c r="K197" s="12">
        <f t="shared" si="6"/>
        <v>40</v>
      </c>
      <c r="L197" s="21"/>
      <c r="M197" s="21"/>
      <c r="N197" s="21">
        <v>40</v>
      </c>
      <c r="O197" s="21"/>
    </row>
    <row r="198" ht="35" customHeight="1" spans="1:15">
      <c r="A198" s="16"/>
      <c r="B198" s="17"/>
      <c r="C198" s="10" t="s">
        <v>565</v>
      </c>
      <c r="D198" s="12" t="s">
        <v>30</v>
      </c>
      <c r="E198" s="12" t="s">
        <v>37</v>
      </c>
      <c r="F198" s="12" t="s">
        <v>121</v>
      </c>
      <c r="G198" s="12" t="s">
        <v>562</v>
      </c>
      <c r="H198" s="12" t="s">
        <v>563</v>
      </c>
      <c r="I198" s="10" t="s">
        <v>51</v>
      </c>
      <c r="J198" s="12" t="s">
        <v>549</v>
      </c>
      <c r="K198" s="12">
        <f t="shared" si="6"/>
        <v>182.3068</v>
      </c>
      <c r="L198" s="21"/>
      <c r="M198" s="21"/>
      <c r="N198" s="21">
        <v>182.3068</v>
      </c>
      <c r="O198" s="21"/>
    </row>
    <row r="199" ht="35" customHeight="1" spans="1:15">
      <c r="A199" s="13"/>
      <c r="B199" s="14"/>
      <c r="C199" s="10" t="s">
        <v>566</v>
      </c>
      <c r="D199" s="12" t="s">
        <v>30</v>
      </c>
      <c r="E199" s="12" t="s">
        <v>37</v>
      </c>
      <c r="F199" s="12" t="s">
        <v>121</v>
      </c>
      <c r="G199" s="12" t="s">
        <v>562</v>
      </c>
      <c r="H199" s="12" t="s">
        <v>563</v>
      </c>
      <c r="I199" s="10" t="s">
        <v>73</v>
      </c>
      <c r="J199" s="10" t="s">
        <v>509</v>
      </c>
      <c r="K199" s="12">
        <f t="shared" si="6"/>
        <v>26.1291</v>
      </c>
      <c r="L199" s="21"/>
      <c r="M199" s="21"/>
      <c r="N199" s="21"/>
      <c r="O199" s="21">
        <v>26.1291</v>
      </c>
    </row>
    <row r="200" ht="37" customHeight="1" spans="1:15">
      <c r="A200" s="8">
        <f>MAX($A$4:A199)+1</f>
        <v>159</v>
      </c>
      <c r="B200" s="10" t="s">
        <v>546</v>
      </c>
      <c r="C200" s="10" t="s">
        <v>567</v>
      </c>
      <c r="D200" s="12" t="s">
        <v>30</v>
      </c>
      <c r="E200" s="12" t="s">
        <v>145</v>
      </c>
      <c r="F200" s="12" t="s">
        <v>66</v>
      </c>
      <c r="G200" s="12" t="s">
        <v>464</v>
      </c>
      <c r="H200" s="12" t="s">
        <v>568</v>
      </c>
      <c r="I200" s="10" t="s">
        <v>51</v>
      </c>
      <c r="J200" s="12" t="s">
        <v>549</v>
      </c>
      <c r="K200" s="12">
        <f t="shared" si="6"/>
        <v>185.4614</v>
      </c>
      <c r="L200" s="21"/>
      <c r="M200" s="21"/>
      <c r="N200" s="21">
        <v>185.4614</v>
      </c>
      <c r="O200" s="21"/>
    </row>
    <row r="201" ht="29" customHeight="1" spans="1:15">
      <c r="A201" s="11">
        <f>MAX($A$4:A200)+1</f>
        <v>160</v>
      </c>
      <c r="B201" s="12" t="s">
        <v>546</v>
      </c>
      <c r="C201" s="10" t="s">
        <v>569</v>
      </c>
      <c r="D201" s="12" t="s">
        <v>19</v>
      </c>
      <c r="E201" s="12" t="s">
        <v>91</v>
      </c>
      <c r="F201" s="12" t="s">
        <v>280</v>
      </c>
      <c r="G201" s="12" t="s">
        <v>280</v>
      </c>
      <c r="H201" s="12" t="s">
        <v>96</v>
      </c>
      <c r="I201" s="10" t="s">
        <v>73</v>
      </c>
      <c r="J201" s="10" t="s">
        <v>509</v>
      </c>
      <c r="K201" s="12">
        <f t="shared" si="6"/>
        <v>1</v>
      </c>
      <c r="L201" s="21"/>
      <c r="M201" s="21"/>
      <c r="N201" s="21"/>
      <c r="O201" s="21">
        <v>1</v>
      </c>
    </row>
    <row r="202" ht="29" customHeight="1" spans="1:15">
      <c r="A202" s="13"/>
      <c r="B202" s="14"/>
      <c r="C202" s="10" t="s">
        <v>570</v>
      </c>
      <c r="D202" s="12" t="s">
        <v>19</v>
      </c>
      <c r="E202" s="12" t="s">
        <v>91</v>
      </c>
      <c r="F202" s="12" t="s">
        <v>571</v>
      </c>
      <c r="G202" s="12" t="s">
        <v>571</v>
      </c>
      <c r="H202" s="12" t="s">
        <v>96</v>
      </c>
      <c r="I202" s="10" t="s">
        <v>73</v>
      </c>
      <c r="J202" s="10" t="s">
        <v>509</v>
      </c>
      <c r="K202" s="12">
        <f t="shared" si="6"/>
        <v>1</v>
      </c>
      <c r="L202" s="21"/>
      <c r="M202" s="21"/>
      <c r="N202" s="21"/>
      <c r="O202" s="21">
        <v>1</v>
      </c>
    </row>
    <row r="203" spans="1:15">
      <c r="A203" s="8">
        <f>MAX($A$4:A202)+1</f>
        <v>161</v>
      </c>
      <c r="B203" s="10" t="s">
        <v>546</v>
      </c>
      <c r="C203" s="24"/>
      <c r="D203" s="12" t="s">
        <v>30</v>
      </c>
      <c r="E203" s="12" t="s">
        <v>37</v>
      </c>
      <c r="F203" s="25"/>
      <c r="G203" s="25"/>
      <c r="H203" s="25"/>
      <c r="I203" s="10" t="s">
        <v>35</v>
      </c>
      <c r="J203" s="25"/>
      <c r="K203" s="12">
        <f t="shared" si="6"/>
        <v>0</v>
      </c>
      <c r="L203" s="21"/>
      <c r="M203" s="21"/>
      <c r="N203" s="21"/>
      <c r="O203" s="21"/>
    </row>
    <row r="204" spans="1:15">
      <c r="A204" s="8">
        <f>MAX($A$4:A203)+1</f>
        <v>162</v>
      </c>
      <c r="B204" s="10" t="s">
        <v>546</v>
      </c>
      <c r="C204" s="24"/>
      <c r="D204" s="12" t="s">
        <v>30</v>
      </c>
      <c r="E204" s="12" t="s">
        <v>37</v>
      </c>
      <c r="F204" s="25"/>
      <c r="G204" s="25"/>
      <c r="H204" s="25"/>
      <c r="I204" s="10" t="s">
        <v>35</v>
      </c>
      <c r="J204" s="25"/>
      <c r="K204" s="12">
        <f t="shared" si="6"/>
        <v>0</v>
      </c>
      <c r="L204" s="21"/>
      <c r="M204" s="21"/>
      <c r="N204" s="21"/>
      <c r="O204" s="21"/>
    </row>
    <row r="205" spans="1:15">
      <c r="A205" s="8">
        <f>MAX($A$4:A204)+1</f>
        <v>163</v>
      </c>
      <c r="B205" s="10" t="s">
        <v>546</v>
      </c>
      <c r="C205" s="24"/>
      <c r="D205" s="12" t="s">
        <v>30</v>
      </c>
      <c r="E205" s="12" t="s">
        <v>37</v>
      </c>
      <c r="F205" s="25"/>
      <c r="G205" s="25"/>
      <c r="H205" s="25"/>
      <c r="I205" s="10" t="s">
        <v>35</v>
      </c>
      <c r="J205" s="25"/>
      <c r="K205" s="12">
        <f t="shared" si="6"/>
        <v>0</v>
      </c>
      <c r="L205" s="21"/>
      <c r="M205" s="21"/>
      <c r="N205" s="21"/>
      <c r="O205" s="21"/>
    </row>
    <row r="206" spans="1:15">
      <c r="A206" s="8">
        <f>MAX($A$4:A205)+1</f>
        <v>164</v>
      </c>
      <c r="B206" s="10" t="s">
        <v>546</v>
      </c>
      <c r="C206" s="24"/>
      <c r="D206" s="12" t="s">
        <v>30</v>
      </c>
      <c r="E206" s="12" t="s">
        <v>37</v>
      </c>
      <c r="F206" s="25"/>
      <c r="G206" s="25"/>
      <c r="H206" s="25"/>
      <c r="I206" s="10" t="s">
        <v>35</v>
      </c>
      <c r="J206" s="25"/>
      <c r="K206" s="12">
        <f t="shared" si="6"/>
        <v>0</v>
      </c>
      <c r="L206" s="21"/>
      <c r="M206" s="21"/>
      <c r="N206" s="21"/>
      <c r="O206" s="21"/>
    </row>
    <row r="207" spans="1:15">
      <c r="A207" s="8">
        <f>MAX($A$4:A206)+1</f>
        <v>165</v>
      </c>
      <c r="B207" s="10" t="s">
        <v>546</v>
      </c>
      <c r="C207" s="24"/>
      <c r="D207" s="12" t="s">
        <v>30</v>
      </c>
      <c r="E207" s="12" t="s">
        <v>37</v>
      </c>
      <c r="F207" s="25"/>
      <c r="G207" s="25"/>
      <c r="H207" s="25"/>
      <c r="I207" s="10" t="s">
        <v>35</v>
      </c>
      <c r="J207" s="25"/>
      <c r="K207" s="12">
        <f t="shared" si="6"/>
        <v>0</v>
      </c>
      <c r="L207" s="21"/>
      <c r="M207" s="21"/>
      <c r="N207" s="21"/>
      <c r="O207" s="21"/>
    </row>
    <row r="208" spans="1:15">
      <c r="A208" s="8">
        <f>MAX($A$4:A207)+1</f>
        <v>166</v>
      </c>
      <c r="B208" s="10" t="s">
        <v>546</v>
      </c>
      <c r="C208" s="24"/>
      <c r="D208" s="12" t="s">
        <v>30</v>
      </c>
      <c r="E208" s="12" t="s">
        <v>37</v>
      </c>
      <c r="F208" s="25"/>
      <c r="G208" s="25"/>
      <c r="H208" s="25"/>
      <c r="I208" s="10" t="s">
        <v>35</v>
      </c>
      <c r="J208" s="25"/>
      <c r="K208" s="12">
        <f t="shared" si="6"/>
        <v>0</v>
      </c>
      <c r="L208" s="21"/>
      <c r="M208" s="21"/>
      <c r="N208" s="21"/>
      <c r="O208" s="21"/>
    </row>
  </sheetData>
  <autoFilter xmlns:etc="http://www.wps.cn/officeDocument/2017/etCustomData" ref="A3:XEB208" etc:filterBottomFollowUsedRange="0">
    <extLst/>
  </autoFilter>
  <mergeCells count="42">
    <mergeCell ref="A1:O1"/>
    <mergeCell ref="L2:O2"/>
    <mergeCell ref="A4:H4"/>
    <mergeCell ref="A2:A3"/>
    <mergeCell ref="A22:A23"/>
    <mergeCell ref="A25:A47"/>
    <mergeCell ref="A71:A72"/>
    <mergeCell ref="A100:A102"/>
    <mergeCell ref="A126:A127"/>
    <mergeCell ref="A150:A151"/>
    <mergeCell ref="A152:A154"/>
    <mergeCell ref="A169:A170"/>
    <mergeCell ref="A178:A179"/>
    <mergeCell ref="A180:A181"/>
    <mergeCell ref="A182:A183"/>
    <mergeCell ref="A191:A192"/>
    <mergeCell ref="A197:A199"/>
    <mergeCell ref="A201:A202"/>
    <mergeCell ref="B2:B3"/>
    <mergeCell ref="B22:B23"/>
    <mergeCell ref="B25:B47"/>
    <mergeCell ref="B71:B72"/>
    <mergeCell ref="B100:B102"/>
    <mergeCell ref="B126:B127"/>
    <mergeCell ref="B150:B151"/>
    <mergeCell ref="B152:B154"/>
    <mergeCell ref="B169:B170"/>
    <mergeCell ref="B178:B179"/>
    <mergeCell ref="B180:B181"/>
    <mergeCell ref="B182:B183"/>
    <mergeCell ref="B191:B192"/>
    <mergeCell ref="B197:B199"/>
    <mergeCell ref="B201:B202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D5:D208">
      <formula1>#REF!</formula1>
    </dataValidation>
    <dataValidation type="list" allowBlank="1" showInputMessage="1" showErrorMessage="1" sqref="E5:E208">
      <formula1>INDIRECT(D5)</formula1>
    </dataValidation>
    <dataValidation type="list" allowBlank="1" showInputMessage="1" showErrorMessage="1" sqref="I5:I208">
      <formula1>#REF!</formula1>
    </dataValidation>
  </dataValidations>
  <printOptions horizontalCentered="1"/>
  <pageMargins left="0.751388888888889" right="0.751388888888889" top="1" bottom="1" header="0.5" footer="0.5"/>
  <pageSetup paperSize="9" scale="46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00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鲁山县2025年衔接资金项目台账明细表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2023-10-13T17:53:00Z</dcterms:created>
  <dcterms:modified xsi:type="dcterms:W3CDTF">2025-07-03T00:38:22Z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2FB6E084BE1E47148F47F816D6CE6AA5_13</vt:lpwstr>
  </property>
  <property fmtid="{D5CDD505-2E9C-101B-9397-08002B2CF9AE}" pid="4" name="KSOReadingLayout">
    <vt:bool>true</vt:bool>
  </property>
  <property fmtid="{D5CDD505-2E9C-101B-9397-08002B2CF9AE}" pid="5" name="commondata">
    <vt:lpwstr>eyJoZGlkIjoiZGUyN2RlZGZkMGNjNTFiYzc2ODE0MjJmOWFiMzNlM2YifQ==</vt:lpwstr>
  </property>
</Properties>
</file>