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27"/>
  </bookViews>
  <sheets>
    <sheet name="年初预算明细2" sheetId="17" r:id="rId1"/>
    <sheet name="Sheet1" sheetId="18" r:id="rId2"/>
  </sheets>
  <externalReferences>
    <externalReference r:id="rId4"/>
    <externalReference r:id="rId5"/>
  </externalReferences>
  <definedNames>
    <definedName name="_xlnm._FilterDatabase" localSheetId="0" hidden="1">年初预算明细2!$A$3:$KY$60</definedName>
    <definedName name="地区名称">[1]封面!$B$2:$B$6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<sst xmlns="http://schemas.openxmlformats.org/spreadsheetml/2006/main" count="50" uniqueCount="50">
  <si>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2025年乡级预算汇总表</t>
  </si>
  <si>
    <t>项    目</t>
  </si>
  <si>
    <t>科目</t>
  </si>
  <si>
    <t>合计</t>
  </si>
  <si>
    <t>团城</t>
  </si>
  <si>
    <t>总  计</t>
  </si>
  <si>
    <t>一、公共预算合计</t>
  </si>
  <si>
    <t>均衡性转移支付</t>
  </si>
  <si>
    <t>工资性补助</t>
  </si>
  <si>
    <t>年工资提标补助</t>
  </si>
  <si>
    <t>办公费（含公车补助）</t>
  </si>
  <si>
    <t>车辆运行经费</t>
  </si>
  <si>
    <t>乡级党群中心经费</t>
  </si>
  <si>
    <t>农村综合改革转移支付</t>
  </si>
  <si>
    <t>村组干部误工补贴</t>
  </si>
  <si>
    <t>离任干部补贴</t>
  </si>
  <si>
    <t>村办公经费</t>
  </si>
  <si>
    <t>党建三项经费</t>
  </si>
  <si>
    <t>农村道路养护</t>
  </si>
  <si>
    <t>异地搬迁小区</t>
  </si>
  <si>
    <t>宗教协理员补助</t>
  </si>
  <si>
    <t>专项转移支付</t>
  </si>
  <si>
    <t>人大工作补助经费</t>
  </si>
  <si>
    <t>政协工作补助经费</t>
  </si>
  <si>
    <t>纪委工作补助经费</t>
  </si>
  <si>
    <t>计生事业费</t>
  </si>
  <si>
    <t>信访工作经费</t>
  </si>
  <si>
    <t>旅游发展</t>
  </si>
  <si>
    <t>小城镇建设</t>
  </si>
  <si>
    <t>专项业务</t>
  </si>
  <si>
    <t>驻村补贴及工作经费</t>
  </si>
  <si>
    <t>污水处理厂</t>
  </si>
  <si>
    <t>特困人员供养</t>
  </si>
  <si>
    <t>新增补助</t>
  </si>
  <si>
    <t>2024年体制分成</t>
  </si>
  <si>
    <t>艾滋病防治经费</t>
  </si>
  <si>
    <t>矛盾调解员</t>
  </si>
  <si>
    <t>秸秆禁烧奖励</t>
  </si>
  <si>
    <t>市级其他补助</t>
  </si>
  <si>
    <t>财政服务能力建设</t>
  </si>
  <si>
    <t>结对帮扶</t>
  </si>
  <si>
    <t>一般预算专项补助</t>
  </si>
  <si>
    <t>其他专项</t>
  </si>
  <si>
    <t>二、政府性基金</t>
  </si>
  <si>
    <t>拆旧复垦奖励</t>
  </si>
  <si>
    <t>河道生态修复</t>
  </si>
  <si>
    <t>基金调账</t>
  </si>
  <si>
    <t>三、专项上解</t>
  </si>
  <si>
    <t>无人机铲毒上解</t>
  </si>
  <si>
    <t>秸秆禁烧市级上解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</si>
</sst>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0_ "/>
    <numFmt numFmtId="179" formatCode="0.00_);[Red]\(0.00\)"/>
    <numFmt numFmtId="180" formatCode="0.0_ "/>
  </numFmts>
  <fonts count="38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11" fillId="0" borderId="0"/>
    <xf numFmtId="0" fontId="0" fillId="0" borderId="0">
      <alignment vertical="center"/>
    </xf>
    <xf numFmtId="0" fontId="36" fillId="0" borderId="0"/>
    <xf numFmtId="0" fontId="6" fillId="0" borderId="0">
      <alignment vertical="center"/>
    </xf>
    <xf numFmtId="0" fontId="37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 shrinkToFit="1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176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17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8" xfId="50"/>
    <cellStyle name="常规 10" xfId="51"/>
    <cellStyle name="常规 11" xfId="52"/>
    <cellStyle name="常规 10 10" xfId="53"/>
    <cellStyle name="常规 117 2 3 7" xfId="54"/>
    <cellStyle name="常规 13" xfId="55"/>
    <cellStyle name="常规 167 2" xfId="56"/>
    <cellStyle name="常规 2" xfId="57"/>
    <cellStyle name="常规 2 2 10" xfId="58"/>
    <cellStyle name="常规 5" xfId="59"/>
    <cellStyle name="样式 1" xfId="60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16&#24180;&#20065;&#38215;&#39044;&#31639;&#65288;&#19978;&#25253;&#65289;\25&#38706;&#23792;2016&#24180;&#39044;&#31639;&#34920;&#26684;&#65288;&#20844;&#2433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065;&#38215;\2025&#24180;\&#24180;&#21021;&#39044;&#31639;\8--2025&#24180;&#24180;&#21021;&#39044;&#31639;&#36890;&#31639;&#34920;--&#21435;&#38500;&#22522;&#25968;&#29256;&#26412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二（过程版，报送时请删除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总表"/>
      <sheetName val="1一般公共预算"/>
      <sheetName val="1-1一般公共预算基数"/>
      <sheetName val="1-1-1提前下达附表"/>
      <sheetName val="1-1-2提前下达附表1-2"/>
      <sheetName val="1-1-3提前下达附表"/>
      <sheetName val="1-1-4工资性补助明细表"/>
      <sheetName val="1-2对乡镇转移支付附表1 (2)"/>
      <sheetName val="1-2-1收入分成汇总2-1"/>
      <sheetName val="不打印 与去年对比"/>
      <sheetName val="1-2-1-1体制分成2-1-1"/>
      <sheetName val="1-2-1-2专项税2-1-2"/>
      <sheetName val="1-2-1-3收入奖励2-1-3"/>
      <sheetName val="1-2-1-4"/>
      <sheetName val="1-2-2乡镇一般预算追加附表3 已审"/>
      <sheetName val="1-2-3 结算补助"/>
      <sheetName val="1-2-4各乡艾滋病防治经费"/>
      <sheetName val="1-3批"/>
      <sheetName val="1-3上解"/>
      <sheetName val="2对乡镇转移支付附表"/>
      <sheetName val="2-1乡级追加基金预算汇总表"/>
      <sheetName val="2-2 拆旧复垦奖励资金"/>
      <sheetName val="河道生态修复工程"/>
      <sheetName val="Sheet4"/>
      <sheetName val="Sheet1"/>
      <sheetName val="Sheet2"/>
      <sheetName val="Sheet3"/>
      <sheetName val="结算补助明细"/>
      <sheetName val="拆旧复垦明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乡镇</v>
          </cell>
          <cell r="C4" t="str">
            <v>合计</v>
          </cell>
          <cell r="D4" t="str">
            <v>秸秆禁烧市级上解</v>
          </cell>
          <cell r="E4" t="str">
            <v>无人机航测产毒</v>
          </cell>
        </row>
        <row r="5">
          <cell r="C5">
            <v>56</v>
          </cell>
          <cell r="D5">
            <v>21</v>
          </cell>
          <cell r="E5">
            <v>35</v>
          </cell>
        </row>
        <row r="6">
          <cell r="B6" t="str">
            <v>张官营</v>
          </cell>
          <cell r="C6">
            <v>6.36</v>
          </cell>
          <cell r="D6">
            <v>3</v>
          </cell>
          <cell r="E6">
            <v>3.36</v>
          </cell>
        </row>
        <row r="7">
          <cell r="B7" t="str">
            <v>磙子营</v>
          </cell>
          <cell r="C7">
            <v>4.06</v>
          </cell>
        </row>
        <row r="7">
          <cell r="E7">
            <v>4.06</v>
          </cell>
        </row>
        <row r="8">
          <cell r="B8" t="str">
            <v>张良</v>
          </cell>
          <cell r="C8">
            <v>0.84</v>
          </cell>
        </row>
        <row r="8">
          <cell r="E8">
            <v>0.84</v>
          </cell>
        </row>
        <row r="9">
          <cell r="B9" t="str">
            <v>马楼</v>
          </cell>
          <cell r="C9">
            <v>2.52</v>
          </cell>
        </row>
        <row r="9">
          <cell r="E9">
            <v>2.52</v>
          </cell>
        </row>
        <row r="10">
          <cell r="B10" t="str">
            <v>让河</v>
          </cell>
          <cell r="C10">
            <v>3.68</v>
          </cell>
          <cell r="D10">
            <v>2</v>
          </cell>
          <cell r="E10">
            <v>1.68</v>
          </cell>
        </row>
        <row r="11">
          <cell r="B11" t="str">
            <v>熊背</v>
          </cell>
          <cell r="C11">
            <v>0.28</v>
          </cell>
        </row>
        <row r="11">
          <cell r="E11">
            <v>0.28</v>
          </cell>
        </row>
        <row r="12">
          <cell r="B12" t="str">
            <v>下汤</v>
          </cell>
          <cell r="C12">
            <v>0.28</v>
          </cell>
        </row>
        <row r="12">
          <cell r="E12">
            <v>0.28</v>
          </cell>
        </row>
        <row r="13">
          <cell r="B13" t="str">
            <v>团城</v>
          </cell>
          <cell r="C13">
            <v>4.14</v>
          </cell>
          <cell r="D13">
            <v>4</v>
          </cell>
          <cell r="E13">
            <v>0.14</v>
          </cell>
        </row>
        <row r="14">
          <cell r="B14" t="str">
            <v>四棵树</v>
          </cell>
          <cell r="C14">
            <v>0.28</v>
          </cell>
        </row>
        <row r="14">
          <cell r="E14">
            <v>0.28</v>
          </cell>
        </row>
        <row r="15">
          <cell r="B15" t="str">
            <v>赵村</v>
          </cell>
          <cell r="C15">
            <v>0.14</v>
          </cell>
        </row>
        <row r="15">
          <cell r="E15">
            <v>0.14</v>
          </cell>
        </row>
        <row r="16">
          <cell r="B16" t="str">
            <v>尧山</v>
          </cell>
          <cell r="C16">
            <v>0.42</v>
          </cell>
        </row>
        <row r="16">
          <cell r="E16">
            <v>0.42</v>
          </cell>
        </row>
        <row r="17">
          <cell r="B17" t="str">
            <v>瓦屋</v>
          </cell>
          <cell r="C17">
            <v>0.84</v>
          </cell>
        </row>
        <row r="17">
          <cell r="E17">
            <v>0.84</v>
          </cell>
        </row>
        <row r="18">
          <cell r="B18" t="str">
            <v>背孜</v>
          </cell>
          <cell r="C18">
            <v>0.42</v>
          </cell>
        </row>
        <row r="18">
          <cell r="E18">
            <v>0.42</v>
          </cell>
        </row>
        <row r="19">
          <cell r="B19" t="str">
            <v>观音寺</v>
          </cell>
          <cell r="C19">
            <v>4.24</v>
          </cell>
          <cell r="D19">
            <v>2</v>
          </cell>
          <cell r="E19">
            <v>2.24</v>
          </cell>
        </row>
        <row r="20">
          <cell r="B20" t="str">
            <v>土门</v>
          </cell>
          <cell r="C20">
            <v>0.14</v>
          </cell>
        </row>
        <row r="20">
          <cell r="E20">
            <v>0.14</v>
          </cell>
        </row>
        <row r="21">
          <cell r="B21" t="str">
            <v>董周</v>
          </cell>
          <cell r="C21">
            <v>1.54</v>
          </cell>
        </row>
        <row r="21">
          <cell r="E21">
            <v>1.54</v>
          </cell>
        </row>
        <row r="22">
          <cell r="B22" t="str">
            <v>仓头</v>
          </cell>
          <cell r="C22">
            <v>3.82</v>
          </cell>
          <cell r="D22">
            <v>2</v>
          </cell>
          <cell r="E22">
            <v>1.82</v>
          </cell>
        </row>
        <row r="23">
          <cell r="B23" t="str">
            <v>张店</v>
          </cell>
          <cell r="C23">
            <v>5.18</v>
          </cell>
        </row>
        <row r="23">
          <cell r="E23">
            <v>5.18</v>
          </cell>
        </row>
        <row r="24">
          <cell r="B24" t="str">
            <v>辛集</v>
          </cell>
          <cell r="C24">
            <v>2.66</v>
          </cell>
        </row>
        <row r="24">
          <cell r="E24">
            <v>2.66</v>
          </cell>
        </row>
        <row r="25">
          <cell r="B25" t="str">
            <v>梁洼</v>
          </cell>
          <cell r="C25">
            <v>3.26</v>
          </cell>
          <cell r="D25">
            <v>2</v>
          </cell>
          <cell r="E25">
            <v>1.26</v>
          </cell>
        </row>
        <row r="26">
          <cell r="B26" t="str">
            <v>库区</v>
          </cell>
          <cell r="C26">
            <v>4.42</v>
          </cell>
          <cell r="D26">
            <v>4</v>
          </cell>
          <cell r="E26">
            <v>0.42</v>
          </cell>
        </row>
        <row r="27">
          <cell r="B27" t="str">
            <v>鲁阳</v>
          </cell>
          <cell r="C27">
            <v>1.12</v>
          </cell>
        </row>
        <row r="27">
          <cell r="E27">
            <v>1.12</v>
          </cell>
        </row>
        <row r="28">
          <cell r="B28" t="str">
            <v>琴台</v>
          </cell>
          <cell r="C28">
            <v>3.4</v>
          </cell>
          <cell r="D28">
            <v>2</v>
          </cell>
          <cell r="E28">
            <v>1.4</v>
          </cell>
        </row>
        <row r="29">
          <cell r="B29" t="str">
            <v>汇源</v>
          </cell>
          <cell r="C29">
            <v>0.56</v>
          </cell>
        </row>
        <row r="29">
          <cell r="E29">
            <v>0.56</v>
          </cell>
        </row>
        <row r="30">
          <cell r="B30" t="str">
            <v>露峰</v>
          </cell>
          <cell r="C30">
            <v>1.12</v>
          </cell>
        </row>
        <row r="30">
          <cell r="E30">
            <v>1.12</v>
          </cell>
        </row>
        <row r="31">
          <cell r="B31" t="str">
            <v>城南</v>
          </cell>
          <cell r="C31">
            <v>0.14</v>
          </cell>
        </row>
        <row r="31">
          <cell r="E31">
            <v>0.14</v>
          </cell>
        </row>
        <row r="32">
          <cell r="B32" t="str">
            <v>江河</v>
          </cell>
          <cell r="C32">
            <v>0.14</v>
          </cell>
        </row>
        <row r="32">
          <cell r="E32">
            <v>0.14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Y6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4.25"/>
  <cols>
    <col min="1" max="1" width="53.5" style="6" customWidth="1"/>
    <col min="2" max="2" width="7.125" style="7" customWidth="1"/>
    <col min="3" max="3" width="15.625" style="8" customWidth="1"/>
    <col min="4" max="4" width="12.625" style="6" customWidth="1"/>
    <col min="5" max="16384" width="9" style="6"/>
  </cols>
  <sheetData>
    <row r="1" ht="25.5" spans="1:4">
      <c r="A1" s="9" t="s">
        <v>0</v>
      </c>
      <c r="B1" s="10"/>
      <c r="C1" s="11"/>
      <c r="D1" s="12"/>
    </row>
    <row r="2" ht="18" customHeight="1" spans="1:4">
      <c r="A2" s="13"/>
      <c r="B2" s="14"/>
      <c r="C2" s="15"/>
      <c r="D2" s="16">
        <v>8</v>
      </c>
    </row>
    <row r="3" s="1" customFormat="1" ht="36" customHeight="1" spans="1:4">
      <c r="A3" s="17" t="s">
        <v>1</v>
      </c>
      <c r="B3" s="18" t="s">
        <v>2</v>
      </c>
      <c r="C3" s="19" t="s">
        <v>3</v>
      </c>
      <c r="D3" s="19" t="s">
        <v>4</v>
      </c>
    </row>
    <row r="4" s="2" customFormat="1" ht="33.95" customHeight="1" spans="1:4">
      <c r="A4" s="20" t="s">
        <v>5</v>
      </c>
      <c r="B4" s="21"/>
      <c r="C4" s="22">
        <f>C5+C50-C58</f>
        <v>1420.1075</v>
      </c>
      <c r="D4" s="22">
        <f>D5+D50-D58</f>
        <v>1420.1075</v>
      </c>
    </row>
    <row r="5" s="3" customFormat="1" ht="26.1" customHeight="1" spans="1:4">
      <c r="A5" s="23" t="s">
        <v>6</v>
      </c>
      <c r="B5" s="24"/>
      <c r="C5" s="25">
        <f>C6+C14+C24+C38+C46</f>
        <v>1234.2475</v>
      </c>
      <c r="D5" s="25">
        <f>D6+D14+D24+D38+D46</f>
        <v>1234.2475</v>
      </c>
    </row>
    <row r="6" s="2" customFormat="1" ht="26.1" customHeight="1" spans="1:4">
      <c r="A6" s="23" t="s">
        <v>7</v>
      </c>
      <c r="B6" s="26"/>
      <c r="C6" s="25">
        <f t="shared" ref="C6:C11" si="0">SUM(D6:D6)</f>
        <v>919.12</v>
      </c>
      <c r="D6" s="25">
        <f>SUM(D7:D13)</f>
        <v>919.12</v>
      </c>
    </row>
    <row r="7" s="4" customFormat="1" ht="20.1" customHeight="1" spans="1:4">
      <c r="A7" s="27" t="s">
        <v>8</v>
      </c>
      <c r="B7" s="28"/>
      <c r="C7" s="29">
        <f t="shared" si="0"/>
        <v>788</v>
      </c>
      <c r="D7" s="30">
        <v>788</v>
      </c>
    </row>
    <row r="8" ht="20.1" customHeight="1" spans="1:4">
      <c r="A8" s="31" t="s">
        <v>9</v>
      </c>
      <c r="B8" s="32"/>
      <c r="C8" s="29">
        <f t="shared" si="0"/>
        <v>35.1</v>
      </c>
      <c r="D8" s="30">
        <v>35.1</v>
      </c>
    </row>
    <row r="9" ht="20.1" customHeight="1" spans="1:4">
      <c r="A9" s="33" t="s">
        <v>10</v>
      </c>
      <c r="B9" s="34"/>
      <c r="C9" s="29">
        <f t="shared" si="0"/>
        <v>55.02</v>
      </c>
      <c r="D9" s="30">
        <v>55.02</v>
      </c>
    </row>
    <row r="10" ht="20.1" customHeight="1" spans="1:4">
      <c r="A10" s="35" t="s">
        <v>11</v>
      </c>
      <c r="B10" s="34"/>
      <c r="C10" s="29">
        <f t="shared" si="0"/>
        <v>21</v>
      </c>
      <c r="D10" s="30">
        <v>21</v>
      </c>
    </row>
    <row r="11" ht="24.95" customHeight="1" spans="1:4">
      <c r="A11" s="36" t="s">
        <v>12</v>
      </c>
      <c r="B11" s="34"/>
      <c r="C11" s="29">
        <f t="shared" si="0"/>
        <v>20</v>
      </c>
      <c r="D11" s="30">
        <v>20</v>
      </c>
    </row>
    <row r="12" ht="20.1" customHeight="1" spans="1:4">
      <c r="A12" s="27"/>
      <c r="B12" s="34"/>
      <c r="C12" s="29">
        <f>ROUND(SUM(D12:D12),0)</f>
        <v>0</v>
      </c>
      <c r="D12" s="37"/>
    </row>
    <row r="13" ht="20.1" customHeight="1" spans="1:4">
      <c r="A13" s="27"/>
      <c r="B13" s="34"/>
      <c r="C13" s="29">
        <f>ROUND(SUM(D13:D13),0)</f>
        <v>0</v>
      </c>
      <c r="D13" s="38"/>
    </row>
    <row r="14" s="2" customFormat="1" ht="24.95" customHeight="1" spans="1:4">
      <c r="A14" s="23" t="s">
        <v>13</v>
      </c>
      <c r="B14" s="26"/>
      <c r="C14" s="25">
        <f t="shared" ref="C14:C21" si="1">SUM(D14:D14)</f>
        <v>163.5575</v>
      </c>
      <c r="D14" s="25">
        <f>SUM(D15:D23)</f>
        <v>163.5575</v>
      </c>
    </row>
    <row r="15" ht="20.1" customHeight="1" spans="1:4">
      <c r="A15" s="39" t="s">
        <v>14</v>
      </c>
      <c r="B15" s="34"/>
      <c r="C15" s="29">
        <f t="shared" si="1"/>
        <v>106.4148</v>
      </c>
      <c r="D15" s="40">
        <v>106.4148</v>
      </c>
    </row>
    <row r="16" ht="20.1" customHeight="1" spans="1:4">
      <c r="A16" s="39" t="s">
        <v>15</v>
      </c>
      <c r="B16" s="34"/>
      <c r="C16" s="29">
        <f t="shared" si="1"/>
        <v>12.3918</v>
      </c>
      <c r="D16" s="40">
        <v>12.3918</v>
      </c>
    </row>
    <row r="17" ht="20.1" customHeight="1" spans="1:4">
      <c r="A17" s="39" t="s">
        <v>16</v>
      </c>
      <c r="B17" s="34"/>
      <c r="C17" s="29">
        <f t="shared" si="1"/>
        <v>4.5529</v>
      </c>
      <c r="D17" s="40">
        <v>4.5529</v>
      </c>
    </row>
    <row r="18" ht="20.1" customHeight="1" spans="1:4">
      <c r="A18" s="39" t="s">
        <v>17</v>
      </c>
      <c r="B18" s="34"/>
      <c r="C18" s="29">
        <f t="shared" si="1"/>
        <v>30.415</v>
      </c>
      <c r="D18" s="40">
        <v>30.415</v>
      </c>
    </row>
    <row r="19" ht="20.1" customHeight="1" spans="1:4">
      <c r="A19" s="39" t="s">
        <v>18</v>
      </c>
      <c r="B19" s="34"/>
      <c r="C19" s="29">
        <f t="shared" si="1"/>
        <v>1.3618</v>
      </c>
      <c r="D19" s="40">
        <v>1.3618</v>
      </c>
    </row>
    <row r="20" ht="20.1" customHeight="1" spans="1:4">
      <c r="A20" s="39" t="s">
        <v>19</v>
      </c>
      <c r="B20" s="34"/>
      <c r="C20" s="29">
        <f t="shared" si="1"/>
        <v>7.1012</v>
      </c>
      <c r="D20" s="41">
        <v>7.1012</v>
      </c>
    </row>
    <row r="21" ht="20.1" customHeight="1" spans="1:4">
      <c r="A21" s="39" t="s">
        <v>20</v>
      </c>
      <c r="B21" s="34"/>
      <c r="C21" s="29">
        <f t="shared" si="1"/>
        <v>1.32</v>
      </c>
      <c r="D21" s="40">
        <v>1.32</v>
      </c>
    </row>
    <row r="22" ht="20.1" customHeight="1" spans="1:4">
      <c r="A22" s="42"/>
      <c r="B22" s="34"/>
      <c r="C22" s="29">
        <f>ROUND(SUM(D22:D22),0)</f>
        <v>0</v>
      </c>
      <c r="D22" s="43"/>
    </row>
    <row r="23" ht="20.1" customHeight="1" spans="1:4">
      <c r="A23" s="42"/>
      <c r="B23" s="34"/>
      <c r="C23" s="29">
        <f>ROUND(SUM(D23:D23),0)</f>
        <v>0</v>
      </c>
      <c r="D23" s="43"/>
    </row>
    <row r="24" s="3" customFormat="1" ht="27.95" customHeight="1" spans="1:4">
      <c r="A24" s="23" t="s">
        <v>21</v>
      </c>
      <c r="B24" s="26"/>
      <c r="C24" s="25">
        <f>SUM(D24:D24)</f>
        <v>43.01</v>
      </c>
      <c r="D24" s="25">
        <f>SUM(D25:D37)</f>
        <v>43.01</v>
      </c>
    </row>
    <row r="25" ht="20.1" customHeight="1" spans="1:4">
      <c r="A25" s="35" t="s">
        <v>22</v>
      </c>
      <c r="B25" s="34"/>
      <c r="C25" s="44">
        <f>SUM(D25:D25)</f>
        <v>3</v>
      </c>
      <c r="D25" s="45">
        <v>3</v>
      </c>
    </row>
    <row r="26" ht="20.1" customHeight="1" spans="1:4">
      <c r="A26" s="35" t="s">
        <v>23</v>
      </c>
      <c r="B26" s="34"/>
      <c r="C26" s="44">
        <f>SUM(D26:D26)</f>
        <v>3</v>
      </c>
      <c r="D26" s="45">
        <v>3</v>
      </c>
    </row>
    <row r="27" ht="20.1" customHeight="1" spans="1:4">
      <c r="A27" s="35" t="s">
        <v>24</v>
      </c>
      <c r="B27" s="34"/>
      <c r="C27" s="44">
        <f>SUM(D27:D27)</f>
        <v>4.8</v>
      </c>
      <c r="D27" s="45">
        <v>4.8</v>
      </c>
    </row>
    <row r="28" ht="20.1" customHeight="1" spans="1:4">
      <c r="A28" s="35" t="s">
        <v>25</v>
      </c>
      <c r="B28" s="34"/>
      <c r="C28" s="44">
        <f t="shared" ref="C28:C35" si="2">SUM(D28:D28)</f>
        <v>4.42</v>
      </c>
      <c r="D28" s="45">
        <v>4.42</v>
      </c>
    </row>
    <row r="29" ht="20.1" customHeight="1" spans="1:4">
      <c r="A29" s="35" t="s">
        <v>26</v>
      </c>
      <c r="B29" s="34"/>
      <c r="C29" s="44">
        <f t="shared" si="2"/>
        <v>2.83</v>
      </c>
      <c r="D29" s="45">
        <v>2.83</v>
      </c>
    </row>
    <row r="30" ht="20.1" customHeight="1" spans="1:4">
      <c r="A30" s="35" t="s">
        <v>27</v>
      </c>
      <c r="B30" s="34"/>
      <c r="C30" s="44">
        <f t="shared" si="2"/>
        <v>0</v>
      </c>
      <c r="D30" s="45">
        <v>0</v>
      </c>
    </row>
    <row r="31" ht="20.1" customHeight="1" spans="1:4">
      <c r="A31" s="35" t="s">
        <v>28</v>
      </c>
      <c r="B31" s="34"/>
      <c r="C31" s="44">
        <f t="shared" si="2"/>
        <v>0</v>
      </c>
      <c r="D31" s="45">
        <v>0</v>
      </c>
    </row>
    <row r="32" ht="20.1" customHeight="1" spans="1:4">
      <c r="A32" s="35" t="s">
        <v>29</v>
      </c>
      <c r="B32" s="34"/>
      <c r="C32" s="44">
        <f t="shared" si="2"/>
        <v>0</v>
      </c>
      <c r="D32" s="45">
        <v>0</v>
      </c>
    </row>
    <row r="33" ht="20.1" customHeight="1" spans="1:4">
      <c r="A33" s="35" t="s">
        <v>30</v>
      </c>
      <c r="B33" s="34"/>
      <c r="C33" s="44">
        <f t="shared" si="2"/>
        <v>24.96</v>
      </c>
      <c r="D33" s="45">
        <v>24.96</v>
      </c>
    </row>
    <row r="34" ht="20.1" customHeight="1" spans="1:4">
      <c r="A34" s="35" t="s">
        <v>31</v>
      </c>
      <c r="B34" s="34"/>
      <c r="C34" s="44">
        <f t="shared" si="2"/>
        <v>0</v>
      </c>
      <c r="D34" s="45">
        <v>0</v>
      </c>
    </row>
    <row r="35" ht="20.1" customHeight="1" spans="1:4">
      <c r="A35" s="35" t="s">
        <v>32</v>
      </c>
      <c r="B35" s="34"/>
      <c r="C35" s="44">
        <f t="shared" si="2"/>
        <v>0</v>
      </c>
      <c r="D35" s="45"/>
    </row>
    <row r="36" ht="20.1" customHeight="1" spans="1:4">
      <c r="A36" s="46"/>
      <c r="B36" s="34"/>
      <c r="C36" s="44">
        <f>ROUND(SUM(D36:D36),0)</f>
        <v>0</v>
      </c>
      <c r="D36" s="45"/>
    </row>
    <row r="37" ht="20.1" customHeight="1" spans="1:4">
      <c r="A37" s="46"/>
      <c r="B37" s="34"/>
      <c r="C37" s="44">
        <f>ROUND(SUM(D37:D37),0)</f>
        <v>0</v>
      </c>
      <c r="D37" s="37"/>
    </row>
    <row r="38" ht="30.95" customHeight="1" spans="1:4">
      <c r="A38" s="23" t="s">
        <v>33</v>
      </c>
      <c r="B38" s="34"/>
      <c r="C38" s="44">
        <f t="shared" ref="C38:C51" si="3">SUM(D38:D38)</f>
        <v>108.56</v>
      </c>
      <c r="D38" s="44">
        <f>SUM(D39:D45)</f>
        <v>108.56</v>
      </c>
    </row>
    <row r="39" ht="20.1" customHeight="1" spans="1:311">
      <c r="A39" s="47" t="s">
        <v>34</v>
      </c>
      <c r="B39" s="34"/>
      <c r="C39" s="44">
        <f t="shared" si="3"/>
        <v>97</v>
      </c>
      <c r="D39" s="48">
        <v>97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49"/>
      <c r="JA39" s="49"/>
      <c r="JB39" s="49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  <c r="KX39" s="49"/>
      <c r="KY39" s="49"/>
    </row>
    <row r="40" ht="20.1" customHeight="1" spans="1:4">
      <c r="A40" s="47" t="s">
        <v>35</v>
      </c>
      <c r="B40" s="34"/>
      <c r="C40" s="44">
        <f t="shared" si="3"/>
        <v>2.28</v>
      </c>
      <c r="D40" s="48">
        <v>2.28</v>
      </c>
    </row>
    <row r="41" ht="20.1" customHeight="1" spans="1:4">
      <c r="A41" s="47" t="s">
        <v>36</v>
      </c>
      <c r="B41" s="34"/>
      <c r="C41" s="44">
        <f t="shared" si="3"/>
        <v>5.28</v>
      </c>
      <c r="D41" s="48">
        <v>5.28</v>
      </c>
    </row>
    <row r="42" ht="20.1" customHeight="1" spans="1:4">
      <c r="A42" s="50" t="s">
        <v>37</v>
      </c>
      <c r="B42" s="34"/>
      <c r="C42" s="44">
        <f t="shared" si="3"/>
        <v>0</v>
      </c>
      <c r="D42" s="51"/>
    </row>
    <row r="43" ht="20.1" customHeight="1" spans="1:4">
      <c r="A43" s="47" t="s">
        <v>38</v>
      </c>
      <c r="B43" s="34"/>
      <c r="C43" s="44">
        <f t="shared" si="3"/>
        <v>0</v>
      </c>
      <c r="D43" s="51">
        <v>0</v>
      </c>
    </row>
    <row r="44" ht="20.1" customHeight="1" spans="1:4">
      <c r="A44" s="47" t="s">
        <v>39</v>
      </c>
      <c r="B44" s="34"/>
      <c r="C44" s="44">
        <f t="shared" si="3"/>
        <v>4</v>
      </c>
      <c r="D44" s="51">
        <v>4</v>
      </c>
    </row>
    <row r="45" ht="20.1" customHeight="1" spans="1:4">
      <c r="A45" s="47" t="s">
        <v>40</v>
      </c>
      <c r="B45" s="34"/>
      <c r="C45" s="44">
        <f t="shared" si="3"/>
        <v>0</v>
      </c>
      <c r="D45" s="51">
        <v>0</v>
      </c>
    </row>
    <row r="46" ht="20.1" customHeight="1" spans="1:4">
      <c r="A46" s="23" t="s">
        <v>41</v>
      </c>
      <c r="B46" s="52"/>
      <c r="C46" s="44">
        <f t="shared" si="3"/>
        <v>0</v>
      </c>
      <c r="D46" s="53">
        <f>SUM(D47:D49)</f>
        <v>0</v>
      </c>
    </row>
    <row r="47" s="5" customFormat="1" ht="20.1" customHeight="1" spans="1:4">
      <c r="A47" s="47" t="s">
        <v>42</v>
      </c>
      <c r="B47" s="46"/>
      <c r="C47" s="44">
        <f t="shared" si="3"/>
        <v>0</v>
      </c>
      <c r="D47" s="54"/>
    </row>
    <row r="48" s="5" customFormat="1" ht="20.1" customHeight="1" spans="1:4">
      <c r="A48" s="47"/>
      <c r="B48" s="46"/>
      <c r="C48" s="44"/>
      <c r="D48" s="54"/>
    </row>
    <row r="49" s="5" customFormat="1" ht="20.1" customHeight="1" spans="1:4">
      <c r="A49" s="47"/>
      <c r="B49" s="46"/>
      <c r="C49" s="44"/>
      <c r="D49" s="54"/>
    </row>
    <row r="50" ht="24.95" customHeight="1" spans="1:4">
      <c r="A50" s="23" t="s">
        <v>43</v>
      </c>
      <c r="B50" s="26"/>
      <c r="C50" s="25">
        <f t="shared" ref="C50:C60" si="4">SUM(D50:D50)</f>
        <v>190</v>
      </c>
      <c r="D50" s="25">
        <f>SUM(D51:D57)</f>
        <v>190</v>
      </c>
    </row>
    <row r="51" ht="24.95" customHeight="1" spans="1:4">
      <c r="A51" s="55" t="s">
        <v>44</v>
      </c>
      <c r="B51" s="56">
        <v>2120802</v>
      </c>
      <c r="C51" s="44">
        <f t="shared" si="4"/>
        <v>30</v>
      </c>
      <c r="D51" s="57">
        <v>30</v>
      </c>
    </row>
    <row r="52" ht="24.95" customHeight="1" spans="1:4">
      <c r="A52" s="55" t="s">
        <v>45</v>
      </c>
      <c r="B52" s="56"/>
      <c r="C52" s="44">
        <f t="shared" si="4"/>
        <v>0</v>
      </c>
      <c r="D52" s="57"/>
    </row>
    <row r="53" ht="24.95" customHeight="1" spans="1:4">
      <c r="A53" s="55" t="s">
        <v>46</v>
      </c>
      <c r="B53" s="56"/>
      <c r="C53" s="44">
        <f t="shared" si="4"/>
        <v>160</v>
      </c>
      <c r="D53" s="57">
        <v>160</v>
      </c>
    </row>
    <row r="54" ht="24.95" customHeight="1" spans="1:4">
      <c r="A54" s="55"/>
      <c r="B54" s="56"/>
      <c r="C54" s="44">
        <f t="shared" si="4"/>
        <v>0</v>
      </c>
      <c r="D54" s="58"/>
    </row>
    <row r="55" spans="1:4">
      <c r="A55" s="35"/>
      <c r="B55" s="56"/>
      <c r="C55" s="44">
        <f t="shared" si="4"/>
        <v>0</v>
      </c>
      <c r="D55" s="59"/>
    </row>
    <row r="56" spans="1:4">
      <c r="A56" s="35"/>
      <c r="B56" s="56"/>
      <c r="C56" s="44">
        <f t="shared" si="4"/>
        <v>0</v>
      </c>
      <c r="D56" s="59"/>
    </row>
    <row r="57" spans="1:4">
      <c r="A57" s="35"/>
      <c r="B57" s="56"/>
      <c r="C57" s="44">
        <f t="shared" si="4"/>
        <v>0</v>
      </c>
      <c r="D57" s="59"/>
    </row>
    <row r="58" spans="1:4">
      <c r="A58" s="60" t="s">
        <v>47</v>
      </c>
      <c r="B58" s="26"/>
      <c r="C58" s="25">
        <f t="shared" si="4"/>
        <v>4.14</v>
      </c>
      <c r="D58" s="61">
        <f>SUM(D59:D60)</f>
        <v>4.14</v>
      </c>
    </row>
    <row r="59" spans="1:4">
      <c r="A59" s="50" t="s">
        <v>48</v>
      </c>
      <c r="B59" s="26"/>
      <c r="C59" s="44">
        <f t="shared" si="4"/>
        <v>0.14</v>
      </c>
      <c r="D59" s="62">
        <f>VLOOKUP(D3,'[2]1-3上解'!$B:$E,4,0)</f>
        <v>0.14</v>
      </c>
    </row>
    <row r="60" spans="1:4">
      <c r="A60" s="45" t="s">
        <v>49</v>
      </c>
      <c r="B60" s="63"/>
      <c r="C60" s="44">
        <f t="shared" si="4"/>
        <v>4</v>
      </c>
      <c r="D60" s="64">
        <f>VLOOKUP(D3,'[2]1-3上解'!$B:$D,3,0)</f>
        <v>4</v>
      </c>
    </row>
  </sheetData>
  <autoFilter xmlns:etc="http://www.wps.cn/officeDocument/2017/etCustomData" ref="A3:KY60" etc:filterBottomFollowUsedRange="0">
    <extLst/>
  </autoFilter>
  <mergeCells count="1">
    <mergeCell ref="A1:C1"/>
  </mergeCells>
  <printOptions horizontalCentered="1"/>
  <pageMargins left="0.275" right="0.196527777777778" top="0.275" bottom="0.196527777777778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  s : r e f = " M 1 5 "   r g b C l r = " C F C 5 8 4 " / > < / c o m m e n t L i s t > < c o m m e n t L i s t   s h e e t S t i d = " 1 7 " > < c o m m e n t   s : r e f = " M 7 9 "   r g b C l r = " 2 F C 6 A 8 " / > < c o m m e n t   s : r e f = " O 8 0 "   r g b C l r = " 2 F C 6 A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年初预算明细2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厚德载物</cp:lastModifiedBy>
  <dcterms:created xsi:type="dcterms:W3CDTF">2016-02-17T03:15:00Z</dcterms:created>
  <cp:lastPrinted>2016-12-29T15:09:00Z</cp:lastPrinted>
  <dcterms:modified xsi:type="dcterms:W3CDTF">2025-10-17T03:42:36Z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4F66C5DFCC2944E49BEFA69CDF6633E4_13</vt:lpwstr>
  </property>
</Properties>
</file>