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990" activeTab="0"/>
  </bookViews>
  <sheets>
    <sheet name="部门收支预算总表" sheetId="1" r:id="rId1"/>
    <sheet name="一般公共预算支出总表" sheetId="2" r:id="rId2"/>
    <sheet name="一般公共预算基本支出明细表（工资+个人家庭）" sheetId="3" r:id="rId3"/>
    <sheet name="一般公共预算基本支出明细表-商品服务" sheetId="4" r:id="rId4"/>
    <sheet name="乡镇三公经费预算" sheetId="5" r:id="rId5"/>
    <sheet name="Sheet1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B">#N/A</definedName>
    <definedName name="gxxe2003">'[2]P1012001'!$A$6:$E$117</definedName>
    <definedName name="hhh">'[3]Mp-team 1'!#REF!</definedName>
    <definedName name="_xlnm.Print_Area" localSheetId="0">'部门收支预算总表'!$A$1:$R$23</definedName>
    <definedName name="_xlnm.Print_Area" localSheetId="4">'乡镇三公经费预算'!$1:$10</definedName>
    <definedName name="_xlnm.Print_Area" hidden="1">#N/A</definedName>
    <definedName name="_xlnm.Print_Titles" localSheetId="0">'部门收支预算总表'!$1:$6</definedName>
    <definedName name="_xlnm.Print_Titles" localSheetId="4">'乡镇三公经费预算'!$2:$4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<sst xmlns="http://schemas.openxmlformats.org/spreadsheetml/2006/main" count="232" uniqueCount="156">
  <si>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</si>
  <si>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</si>
  <si>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</si>
  <si>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</si>
  <si>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</si>
  <si>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</si>
  <si>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</si>
  <si>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</si>
  <si>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</si>
  <si>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</si>
  <si>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</si>
  <si>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</si>
  <si>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</si>
  <si>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</si>
  <si>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</si>
  <si>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</si>
  <si>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</si>
  <si>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</si>
  <si>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</si>
  <si>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</si>
  <si>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</si>
  <si>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</si>
  <si>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</si>
  <si>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</si>
  <si>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</si>
  <si>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</si>
  <si>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</si>
  <si>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3、商品服务支出</t>
  </si>
  <si>
    <t>四、专户管理的教育收费或彩票发行费</t>
  </si>
  <si>
    <t>4、对个人和家庭的补助</t>
  </si>
  <si>
    <t>五、政府性基金收入</t>
  </si>
  <si>
    <t>二、项目支出</t>
  </si>
  <si>
    <t>六、事业收入（不含教育收入）</t>
  </si>
  <si>
    <t>1、 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</si>
  <si>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</si>
  <si>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</si>
  <si>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</si>
  <si>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</si>
  <si>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</si>
  <si>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</si>
  <si>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</si>
  <si>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</si>
  <si>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</si>
  <si>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</si>
  <si>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</si>
  <si>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本   年  收  入  小  计</t>
  </si>
  <si>
    <t>加：部门结转资金</t>
  </si>
  <si>
    <t xml:space="preserve">    用事业单位基金弥补收支差额</t>
  </si>
  <si>
    <t xml:space="preserve">  收  入  合  计</t>
  </si>
  <si>
    <t>支 出 合 计</t>
  </si>
  <si>
    <t>一  般  公  共  预  算  支  出  总  表</t>
  </si>
  <si>
    <t>单位:元</t>
  </si>
  <si>
    <t>科目（单位）</t>
  </si>
  <si>
    <t>项目名称</t>
  </si>
  <si>
    <t>总计</t>
  </si>
  <si>
    <t>基本支出</t>
  </si>
  <si>
    <t>项目支出</t>
  </si>
  <si>
    <t>工资福利支出</t>
  </si>
  <si>
    <t>商品和服务支出</t>
  </si>
  <si>
    <t>对个人和家庭的补助</t>
  </si>
  <si>
    <t>基本建设支出</t>
  </si>
  <si>
    <t>事业发展专项支出</t>
  </si>
  <si>
    <t>专项业务支出</t>
  </si>
  <si>
    <t>经济发展支出</t>
  </si>
  <si>
    <t>债务项目支出</t>
  </si>
  <si>
    <t>其他各项支出</t>
  </si>
  <si>
    <t>代码</t>
  </si>
  <si>
    <t>名称</t>
  </si>
  <si>
    <t>**</t>
  </si>
  <si>
    <t>本级</t>
  </si>
  <si>
    <t>上级专项</t>
  </si>
  <si>
    <t xml:space="preserve">  </t>
  </si>
  <si>
    <t xml:space="preserve">  行政运行</t>
  </si>
  <si>
    <t>基本工资</t>
  </si>
  <si>
    <t>公务员津贴补贴</t>
  </si>
  <si>
    <t xml:space="preserve">  事业运行</t>
  </si>
  <si>
    <t>绩效工资</t>
  </si>
  <si>
    <t>在职公用经费</t>
  </si>
  <si>
    <t>遗属补助</t>
  </si>
  <si>
    <t xml:space="preserve">  财政对基本养老保险基金的补助</t>
  </si>
  <si>
    <t>养老保险</t>
  </si>
  <si>
    <t xml:space="preserve">  财政对失业保险基金的补助</t>
  </si>
  <si>
    <t>职业年金</t>
  </si>
  <si>
    <t xml:space="preserve">  财政对基本医疗保险基金的补助</t>
  </si>
  <si>
    <t>医疗保险</t>
  </si>
  <si>
    <t>其他对个人和家庭补助</t>
  </si>
  <si>
    <t>死亡抚恤金</t>
  </si>
  <si>
    <t xml:space="preserve">  住房公积金</t>
  </si>
  <si>
    <t>住房公积金</t>
  </si>
  <si>
    <t>对村民委员会和村党支部的补助</t>
  </si>
  <si>
    <t>村镇中心</t>
  </si>
  <si>
    <t>危房改造</t>
  </si>
  <si>
    <t>统筹整合项目资金</t>
  </si>
  <si>
    <t>统筹整合</t>
  </si>
  <si>
    <t>其他城乡社区</t>
  </si>
  <si>
    <t>其他城乡社区公共设施支出</t>
  </si>
  <si>
    <t xml:space="preserve"> 公  共  财  政  预  算  基  本  支  出  明 细 表</t>
  </si>
  <si>
    <t>科目</t>
  </si>
  <si>
    <t>总  计</t>
  </si>
  <si>
    <t>合  计</t>
  </si>
  <si>
    <t>津贴
补贴</t>
  </si>
  <si>
    <t>奖金</t>
  </si>
  <si>
    <t>社会保障缴费</t>
  </si>
  <si>
    <t>其他工资福利支出</t>
  </si>
  <si>
    <t>离退休费</t>
  </si>
  <si>
    <t>生活补助</t>
  </si>
  <si>
    <t>医疗
保险</t>
  </si>
  <si>
    <t>工伤保险</t>
  </si>
  <si>
    <t>生育保险</t>
  </si>
  <si>
    <t>差供定补</t>
  </si>
  <si>
    <t>基本离退休费</t>
  </si>
  <si>
    <t>护理费</t>
  </si>
  <si>
    <t>生活性补贴</t>
  </si>
  <si>
    <t>军转干补助</t>
  </si>
  <si>
    <t>工伤人员补助</t>
  </si>
  <si>
    <t>其他生活补助</t>
  </si>
  <si>
    <t>一  般  公  共  预  算  基  本  支  出  明 细 表</t>
  </si>
  <si>
    <t xml:space="preserve">合计 </t>
  </si>
  <si>
    <t>公用经费</t>
  </si>
  <si>
    <t>其他商品和服务支出</t>
  </si>
  <si>
    <t>在职公用</t>
  </si>
  <si>
    <t>离退公用</t>
  </si>
  <si>
    <t>办公费</t>
  </si>
  <si>
    <t>水电费</t>
  </si>
  <si>
    <t>取暖降温费</t>
  </si>
  <si>
    <t>物业管理费</t>
  </si>
  <si>
    <t>差旅费</t>
  </si>
  <si>
    <t>会议费</t>
  </si>
  <si>
    <t>公务用车运行维护费</t>
  </si>
  <si>
    <t>公务接待费</t>
  </si>
  <si>
    <t>专用材料费</t>
  </si>
  <si>
    <t>被装购置费</t>
  </si>
  <si>
    <t>劳务费</t>
  </si>
  <si>
    <t>委托业务费</t>
  </si>
  <si>
    <t>工会经费</t>
  </si>
  <si>
    <t>福利费</t>
  </si>
  <si>
    <t>租赁费</t>
  </si>
  <si>
    <t>维护费</t>
  </si>
  <si>
    <t>其他</t>
  </si>
  <si>
    <t>单位：万元</t>
  </si>
  <si>
    <t>项      目</t>
  </si>
  <si>
    <t>决算数</t>
  </si>
  <si>
    <t>合      计</t>
  </si>
  <si>
    <t>一、会议费</t>
  </si>
  <si>
    <t>二、公务接待费</t>
  </si>
  <si>
    <t>三、公务用车费</t>
  </si>
  <si>
    <t>1、公务用车运行维护费</t>
  </si>
  <si>
    <t>2、公务用车购置</t>
  </si>
  <si>
    <t>鲁山县四棵树乡人民政府</t>
  </si>
  <si>
    <t>印刷费</t>
  </si>
  <si>
    <t>咨询费</t>
  </si>
  <si>
    <t>邮电费</t>
  </si>
  <si>
    <t>鲁山县四棵树乡人民政府</t>
  </si>
  <si>
    <t>村级经费</t>
  </si>
  <si>
    <t xml:space="preserve">                                    四棵树乡2020年财政预算收支总表</t>
  </si>
  <si>
    <t>四棵树乡2020年“三公”经费决算统计表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</si>
</sst>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#,##0;* \-#,##0;* &quot;-&quot;;@"/>
    <numFmt numFmtId="185" formatCode="&quot;¥&quot;* _-#,##0;&quot;¥&quot;* \-#,##0;&quot;¥&quot;* _-&quot;-&quot;;@"/>
    <numFmt numFmtId="186" formatCode="_-* #,##0.00_$_-;\-* #,##0.00_$_-;_-* &quot;-&quot;??_$_-;_-@_-"/>
    <numFmt numFmtId="187" formatCode="&quot;¥&quot;* _-#,##0.00;&quot;¥&quot;* \-#,##0.00;&quot;¥&quot;* _-&quot;-&quot;??;@"/>
    <numFmt numFmtId="188" formatCode="* #,##0.00;* \-#,##0.00;* &quot;-&quot;??;@"/>
    <numFmt numFmtId="189" formatCode="0;_琀"/>
    <numFmt numFmtId="190" formatCode="_-* #,##0_$_-;\-* #,##0_$_-;_-* &quot;-&quot;_$_-;_-@_-"/>
    <numFmt numFmtId="191" formatCode="_(&quot;$&quot;* #,##0.00_);_(&quot;$&quot;* \(#,##0.00\);_(&quot;$&quot;* &quot;-&quot;??_);_(@_)"/>
    <numFmt numFmtId="192" formatCode="_-* #,##0.00&quot;$&quot;_-;\-* #,##0.00&quot;$&quot;_-;_-* &quot;-&quot;??&quot;$&quot;_-;_-@_-"/>
    <numFmt numFmtId="193" formatCode="_-&quot;$&quot;* #,##0_-;\-&quot;$&quot;* #,##0_-;_-&quot;$&quot;* &quot;-&quot;_-;_-@_-"/>
    <numFmt numFmtId="194" formatCode="#,##0;\-#,##0;&quot;-&quot;"/>
    <numFmt numFmtId="195" formatCode="#,##0;\(#,##0\)"/>
    <numFmt numFmtId="196" formatCode="yyyy&quot;年&quot;m&quot;月&quot;d&quot;日&quot;;@"/>
    <numFmt numFmtId="197" formatCode="_-* #,##0&quot;$&quot;_-;\-* #,##0&quot;$&quot;_-;_-* &quot;-&quot;&quot;$&quot;_-;_-@_-"/>
    <numFmt numFmtId="198" formatCode="\$#,##0.00;\(\$#,##0.00\)"/>
    <numFmt numFmtId="199" formatCode="\$#,##0;\(\$#,##0\)"/>
    <numFmt numFmtId="200" formatCode="0.0"/>
    <numFmt numFmtId="201" formatCode="#,##0.00_);[Red]\(#,##0.00\)"/>
    <numFmt numFmtId="202" formatCode="0_);[Red]\(0\)"/>
    <numFmt numFmtId="203" formatCode=";;"/>
    <numFmt numFmtId="204" formatCode="#,##0.0_);[Red]\(#,##0.0\)"/>
    <numFmt numFmtId="205" formatCode="* #,##0.00;* \-#,##0.00;* &quot;&quot;??;@"/>
    <numFmt numFmtId="206" formatCode="#,##0.0"/>
  </numFmts>
  <fonts count="58"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1"/>
      <color indexed="52"/>
      <name val="微软雅黑"/>
      <family val="2"/>
    </font>
    <font>
      <sz val="11"/>
      <color indexed="10"/>
      <name val="微软雅黑"/>
      <family val="2"/>
    </font>
    <font>
      <b/>
      <sz val="15"/>
      <color indexed="56"/>
      <name val="微软雅黑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1"/>
      <color indexed="8"/>
      <name val="微软雅黑"/>
      <family val="2"/>
    </font>
    <font>
      <sz val="12"/>
      <name val="官帕眉"/>
      <family val="0"/>
    </font>
    <font>
      <sz val="11"/>
      <color indexed="20"/>
      <name val="微软雅黑"/>
      <family val="2"/>
    </font>
    <font>
      <sz val="11"/>
      <color indexed="9"/>
      <name val="微软雅黑"/>
      <family val="2"/>
    </font>
    <font>
      <sz val="12"/>
      <color indexed="17"/>
      <name val="宋体"/>
      <family val="0"/>
    </font>
    <font>
      <b/>
      <sz val="13"/>
      <color indexed="56"/>
      <name val="微软雅黑"/>
      <family val="2"/>
    </font>
    <font>
      <sz val="12"/>
      <name val="Times New Roman"/>
      <family val="1"/>
    </font>
    <font>
      <sz val="11"/>
      <color indexed="62"/>
      <name val="微软雅黑"/>
      <family val="2"/>
    </font>
    <font>
      <sz val="10"/>
      <name val="Times New Roman"/>
      <family val="1"/>
    </font>
    <font>
      <u val="single"/>
      <sz val="12"/>
      <color indexed="36"/>
      <name val="宋体"/>
      <family val="0"/>
    </font>
    <font>
      <b/>
      <sz val="11"/>
      <color indexed="56"/>
      <name val="微软雅黑"/>
      <family val="2"/>
    </font>
    <font>
      <u val="single"/>
      <sz val="12"/>
      <color indexed="12"/>
      <name val="宋体"/>
      <family val="0"/>
    </font>
    <font>
      <sz val="7"/>
      <name val="Small Fonts"/>
      <family val="2"/>
    </font>
    <font>
      <sz val="12"/>
      <color indexed="8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微软雅黑"/>
      <family val="2"/>
    </font>
    <font>
      <b/>
      <sz val="11"/>
      <color indexed="63"/>
      <name val="微软雅黑"/>
      <family val="2"/>
    </font>
    <font>
      <sz val="10"/>
      <name val="Arial"/>
      <family val="2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1"/>
      <color indexed="8"/>
      <name val="微软雅黑"/>
      <family val="2"/>
    </font>
    <font>
      <b/>
      <sz val="11"/>
      <color indexed="52"/>
      <name val="微软雅黑"/>
      <family val="2"/>
    </font>
    <font>
      <u val="single"/>
      <sz val="9"/>
      <color indexed="36"/>
      <name val="宋体"/>
      <family val="0"/>
    </font>
    <font>
      <i/>
      <sz val="11"/>
      <color indexed="23"/>
      <name val="微软雅黑"/>
      <family val="2"/>
    </font>
    <font>
      <sz val="11"/>
      <color indexed="17"/>
      <name val="微软雅黑"/>
      <family val="2"/>
    </font>
    <font>
      <b/>
      <sz val="21"/>
      <name val="楷体_GB2312"/>
      <family val="3"/>
    </font>
    <font>
      <b/>
      <sz val="11"/>
      <color indexed="9"/>
      <name val="微软雅黑"/>
      <family val="2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1"/>
      <name val="ＭＳ Ｐゴシック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8"/>
      <name val="宋体"/>
      <family val="0"/>
    </font>
    <font>
      <sz val="8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b/>
      <i/>
      <sz val="16"/>
      <name val="Helv"/>
      <family val="2"/>
    </font>
    <font>
      <sz val="12"/>
      <name val="Courier"/>
      <family val="3"/>
    </font>
    <font>
      <sz val="12"/>
      <name val="바탕체"/>
      <family val="3"/>
    </font>
    <font>
      <sz val="11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5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6" fillId="16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6" fillId="8" borderId="0" applyNumberFormat="0" applyBorder="0" applyAlignment="0" applyProtection="0"/>
    <xf numFmtId="0" fontId="36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0" fillId="18" borderId="0" applyNumberFormat="0" applyBorder="0" applyAlignment="0" applyProtection="0"/>
    <xf numFmtId="0" fontId="30" fillId="4" borderId="0" applyNumberFormat="0" applyBorder="0" applyAlignment="0" applyProtection="0"/>
    <xf numFmtId="0" fontId="36" fillId="19" borderId="0" applyNumberFormat="0" applyBorder="0" applyAlignment="0" applyProtection="0"/>
    <xf numFmtId="0" fontId="36" fillId="16" borderId="0" applyNumberFormat="0" applyBorder="0" applyAlignment="0" applyProtection="0"/>
    <xf numFmtId="0" fontId="30" fillId="2" borderId="0" applyNumberFormat="0" applyBorder="0" applyAlignment="0" applyProtection="0"/>
    <xf numFmtId="0" fontId="30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6" fillId="8" borderId="0" applyNumberFormat="0" applyBorder="0" applyAlignment="0" applyProtection="0"/>
    <xf numFmtId="0" fontId="36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7" borderId="0" applyNumberFormat="0" applyBorder="0" applyAlignment="0" applyProtection="0"/>
    <xf numFmtId="0" fontId="36" fillId="7" borderId="0" applyNumberFormat="0" applyBorder="0" applyAlignment="0" applyProtection="0"/>
    <xf numFmtId="194" fontId="45" fillId="0" borderId="0" applyFill="0" applyBorder="0" applyAlignment="0">
      <protection/>
    </xf>
    <xf numFmtId="0" fontId="45" fillId="0" borderId="0" applyNumberFormat="0" applyFill="0" applyBorder="0" applyAlignment="0" applyProtection="0"/>
    <xf numFmtId="41" fontId="34" fillId="0" borderId="0" applyFont="0" applyFill="0" applyBorder="0" applyAlignment="0" applyProtection="0"/>
    <xf numFmtId="195" fontId="25" fillId="0" borderId="0">
      <alignment/>
      <protection/>
    </xf>
    <xf numFmtId="4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8" fontId="25" fillId="0" borderId="0">
      <alignment/>
      <protection/>
    </xf>
    <xf numFmtId="0" fontId="48" fillId="0" borderId="0" applyProtection="0">
      <alignment/>
    </xf>
    <xf numFmtId="199" fontId="25" fillId="0" borderId="0">
      <alignment/>
      <protection/>
    </xf>
    <xf numFmtId="2" fontId="48" fillId="0" borderId="0" applyProtection="0">
      <alignment/>
    </xf>
    <xf numFmtId="38" fontId="47" fillId="19" borderId="0" applyNumberFormat="0" applyBorder="0" applyAlignment="0" applyProtection="0"/>
    <xf numFmtId="0" fontId="51" fillId="0" borderId="1" applyNumberFormat="0" applyAlignment="0" applyProtection="0"/>
    <xf numFmtId="0" fontId="51" fillId="0" borderId="2">
      <alignment horizontal="left" vertical="center"/>
      <protection/>
    </xf>
    <xf numFmtId="0" fontId="52" fillId="0" borderId="0" applyProtection="0">
      <alignment/>
    </xf>
    <xf numFmtId="0" fontId="51" fillId="0" borderId="0" applyProtection="0">
      <alignment/>
    </xf>
    <xf numFmtId="10" fontId="47" fillId="21" borderId="3" applyNumberFormat="0" applyBorder="0" applyAlignment="0" applyProtection="0"/>
    <xf numFmtId="37" fontId="29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0" fillId="0" borderId="0">
      <alignment/>
      <protection/>
    </xf>
    <xf numFmtId="10" fontId="34" fillId="0" borderId="0" applyFont="0" applyFill="0" applyBorder="0" applyAlignment="0" applyProtection="0"/>
    <xf numFmtId="1" fontId="34" fillId="0" borderId="0">
      <alignment/>
      <protection/>
    </xf>
    <xf numFmtId="0" fontId="10" fillId="0" borderId="0" applyNumberFormat="0" applyFill="0" applyBorder="0" applyAlignment="0" applyProtection="0"/>
    <xf numFmtId="0" fontId="48" fillId="0" borderId="4" applyProtection="0">
      <alignment/>
    </xf>
    <xf numFmtId="18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2" fillId="0" borderId="0">
      <alignment horizontal="centerContinuous" vertical="center"/>
      <protection/>
    </xf>
    <xf numFmtId="0" fontId="14" fillId="0" borderId="5" applyNumberFormat="0" applyFill="0" applyAlignment="0" applyProtection="0"/>
    <xf numFmtId="0" fontId="22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3">
      <alignment horizontal="distributed" vertical="center" wrapText="1"/>
      <protection/>
    </xf>
    <xf numFmtId="0" fontId="19" fillId="3" borderId="0" applyNumberFormat="0" applyBorder="0" applyAlignment="0" applyProtection="0"/>
    <xf numFmtId="0" fontId="44" fillId="3" borderId="0" applyNumberFormat="0" applyBorder="0" applyAlignment="0" applyProtection="0"/>
    <xf numFmtId="0" fontId="35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35" fillId="3" borderId="0" applyNumberFormat="0" applyBorder="0" applyAlignment="0" applyProtection="0"/>
    <xf numFmtId="0" fontId="19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44" fillId="3" borderId="0" applyNumberFormat="0" applyBorder="0" applyAlignment="0" applyProtection="0"/>
    <xf numFmtId="0" fontId="19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19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35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35" fillId="3" borderId="0" applyNumberFormat="0" applyBorder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" fillId="0" borderId="0">
      <alignment/>
      <protection/>
    </xf>
    <xf numFmtId="0" fontId="11" fillId="0" borderId="0">
      <alignment/>
      <protection/>
    </xf>
    <xf numFmtId="0" fontId="6" fillId="0" borderId="0">
      <alignment vertical="center"/>
      <protection/>
    </xf>
    <xf numFmtId="0" fontId="11" fillId="0" borderId="0">
      <alignment vertical="center"/>
      <protection/>
    </xf>
    <xf numFmtId="0" fontId="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41" fillId="4" borderId="0" applyNumberFormat="0" applyBorder="0" applyAlignment="0" applyProtection="0"/>
    <xf numFmtId="0" fontId="16" fillId="4" borderId="0" applyNumberFormat="0" applyBorder="0" applyAlignment="0" applyProtection="0"/>
    <xf numFmtId="0" fontId="2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1" fillId="4" borderId="0" applyNumberFormat="0" applyBorder="0" applyAlignment="0" applyProtection="0"/>
    <xf numFmtId="0" fontId="4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6" fillId="4" borderId="0" applyNumberFormat="0" applyBorder="0" applyAlignment="0" applyProtection="0"/>
    <xf numFmtId="0" fontId="4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1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8" applyNumberFormat="0" applyFill="0" applyAlignment="0" applyProtection="0"/>
    <xf numFmtId="185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38" fillId="19" borderId="9" applyNumberFormat="0" applyAlignment="0" applyProtection="0"/>
    <xf numFmtId="0" fontId="43" fillId="20" borderId="10" applyNumberFormat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11" applyNumberFormat="0" applyFill="0" applyAlignment="0" applyProtection="0"/>
    <xf numFmtId="190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97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0" fontId="25" fillId="0" borderId="0">
      <alignment/>
      <protection/>
    </xf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9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41" fontId="11" fillId="0" borderId="0" applyFont="0" applyFill="0" applyBorder="0" applyAlignment="0" applyProtection="0"/>
    <xf numFmtId="189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8" fillId="0" borderId="0">
      <alignment/>
      <protection/>
    </xf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19" borderId="12" applyNumberFormat="0" applyAlignment="0" applyProtection="0"/>
    <xf numFmtId="0" fontId="24" fillId="7" borderId="9" applyNumberFormat="0" applyAlignment="0" applyProtection="0"/>
    <xf numFmtId="1" fontId="2" fillId="0" borderId="3">
      <alignment vertical="center"/>
      <protection locked="0"/>
    </xf>
    <xf numFmtId="0" fontId="55" fillId="0" borderId="0">
      <alignment/>
      <protection/>
    </xf>
    <xf numFmtId="200" fontId="2" fillId="0" borderId="3">
      <alignment vertical="center"/>
      <protection locked="0"/>
    </xf>
    <xf numFmtId="0" fontId="34" fillId="0" borderId="0">
      <alignment/>
      <protection/>
    </xf>
    <xf numFmtId="0" fontId="39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9" borderId="0" applyNumberFormat="0" applyBorder="0" applyAlignment="0" applyProtection="0"/>
    <xf numFmtId="0" fontId="11" fillId="18" borderId="13" applyNumberFormat="0" applyFont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56" fillId="0" borderId="0">
      <alignment/>
      <protection/>
    </xf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Alignment="1" applyProtection="1">
      <alignment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201" fontId="2" fillId="0" borderId="0" xfId="0" applyNumberFormat="1" applyFont="1" applyFill="1" applyAlignment="1">
      <alignment horizontal="right" vertical="center" wrapText="1"/>
    </xf>
    <xf numFmtId="201" fontId="2" fillId="0" borderId="0" xfId="0" applyNumberFormat="1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 indent="3"/>
    </xf>
    <xf numFmtId="0" fontId="5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 indent="5"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0" xfId="0" applyFill="1" applyAlignment="1">
      <alignment/>
    </xf>
    <xf numFmtId="49" fontId="6" fillId="0" borderId="0" xfId="0" applyNumberFormat="1" applyFont="1" applyFill="1" applyAlignment="1" applyProtection="1">
      <alignment vertical="center" wrapText="1"/>
      <protection/>
    </xf>
    <xf numFmtId="0" fontId="6" fillId="0" borderId="16" xfId="0" applyNumberFormat="1" applyFont="1" applyFill="1" applyBorder="1" applyAlignment="1" applyProtection="1">
      <alignment horizontal="centerContinuous" vertical="center"/>
      <protection/>
    </xf>
    <xf numFmtId="0" fontId="6" fillId="0" borderId="17" xfId="0" applyNumberFormat="1" applyFont="1" applyFill="1" applyBorder="1" applyAlignment="1" applyProtection="1">
      <alignment horizontal="centerContinuous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202" fontId="6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203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3" xfId="0" applyNumberFormat="1" applyFont="1" applyFill="1" applyBorder="1" applyAlignment="1" applyProtection="1">
      <alignment horizontal="left" vertical="center" wrapText="1"/>
      <protection/>
    </xf>
    <xf numFmtId="3" fontId="0" fillId="0" borderId="19" xfId="0" applyNumberFormat="1" applyFont="1" applyFill="1" applyBorder="1" applyAlignment="1" applyProtection="1">
      <alignment horizontal="left" vertical="center" wrapText="1"/>
      <protection/>
    </xf>
    <xf numFmtId="203" fontId="0" fillId="0" borderId="16" xfId="0" applyNumberForma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horizontal="left" vertical="center" wrapText="1"/>
      <protection/>
    </xf>
    <xf numFmtId="0" fontId="0" fillId="21" borderId="0" xfId="0" applyFill="1" applyAlignment="1">
      <alignment/>
    </xf>
    <xf numFmtId="204" fontId="6" fillId="0" borderId="0" xfId="0" applyNumberFormat="1" applyFont="1" applyFill="1" applyAlignment="1" applyProtection="1">
      <alignment horizontal="left" vertical="center"/>
      <protection/>
    </xf>
    <xf numFmtId="0" fontId="6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Border="1" applyAlignment="1">
      <alignment/>
    </xf>
    <xf numFmtId="0" fontId="6" fillId="21" borderId="0" xfId="0" applyNumberFormat="1" applyFont="1" applyFill="1" applyAlignment="1" applyProtection="1">
      <alignment vertical="center" wrapText="1"/>
      <protection/>
    </xf>
    <xf numFmtId="204" fontId="6" fillId="21" borderId="0" xfId="0" applyNumberFormat="1" applyFont="1" applyFill="1" applyAlignment="1">
      <alignment vertical="center"/>
    </xf>
    <xf numFmtId="205" fontId="3" fillId="21" borderId="0" xfId="0" applyNumberFormat="1" applyFont="1" applyFill="1" applyAlignment="1" applyProtection="1">
      <alignment horizontal="center" vertical="center"/>
      <protection/>
    </xf>
    <xf numFmtId="0" fontId="7" fillId="21" borderId="0" xfId="0" applyNumberFormat="1" applyFont="1" applyFill="1" applyAlignment="1" applyProtection="1">
      <alignment horizontal="centerContinuous"/>
      <protection/>
    </xf>
    <xf numFmtId="205" fontId="7" fillId="21" borderId="0" xfId="0" applyNumberFormat="1" applyFont="1" applyFill="1" applyAlignment="1" applyProtection="1">
      <alignment horizontal="centerContinuous"/>
      <protection/>
    </xf>
    <xf numFmtId="49" fontId="6" fillId="21" borderId="0" xfId="0" applyNumberFormat="1" applyFont="1" applyFill="1" applyAlignment="1" applyProtection="1">
      <alignment vertical="center" wrapText="1"/>
      <protection/>
    </xf>
    <xf numFmtId="0" fontId="6" fillId="21" borderId="3" xfId="0" applyNumberFormat="1" applyFont="1" applyFill="1" applyBorder="1" applyAlignment="1" applyProtection="1">
      <alignment horizontal="center" vertical="center" wrapText="1"/>
      <protection/>
    </xf>
    <xf numFmtId="0" fontId="6" fillId="21" borderId="18" xfId="0" applyNumberFormat="1" applyFont="1" applyFill="1" applyBorder="1" applyAlignment="1" applyProtection="1">
      <alignment horizontal="center" vertical="center" wrapText="1"/>
      <protection/>
    </xf>
    <xf numFmtId="202" fontId="6" fillId="21" borderId="18" xfId="0" applyNumberFormat="1" applyFont="1" applyFill="1" applyBorder="1" applyAlignment="1" applyProtection="1">
      <alignment horizontal="center" vertical="center" wrapText="1"/>
      <protection/>
    </xf>
    <xf numFmtId="203" fontId="0" fillId="0" borderId="16" xfId="0" applyNumberFormat="1" applyFill="1" applyBorder="1" applyAlignment="1" applyProtection="1">
      <alignment horizontal="left" vertical="center" wrapText="1"/>
      <protection/>
    </xf>
    <xf numFmtId="203" fontId="0" fillId="0" borderId="3" xfId="0" applyNumberFormat="1" applyFont="1" applyFill="1" applyBorder="1" applyAlignment="1" applyProtection="1">
      <alignment vertical="center" wrapText="1"/>
      <protection/>
    </xf>
    <xf numFmtId="0" fontId="0" fillId="21" borderId="3" xfId="0" applyFill="1" applyBorder="1" applyAlignment="1">
      <alignment/>
    </xf>
    <xf numFmtId="0" fontId="6" fillId="21" borderId="3" xfId="0" applyNumberFormat="1" applyFont="1" applyFill="1" applyBorder="1" applyAlignment="1" applyProtection="1">
      <alignment horizontal="center" vertical="center"/>
      <protection/>
    </xf>
    <xf numFmtId="204" fontId="6" fillId="21" borderId="0" xfId="0" applyNumberFormat="1" applyFont="1" applyFill="1" applyAlignment="1" applyProtection="1">
      <alignment horizontal="left" vertical="center"/>
      <protection/>
    </xf>
    <xf numFmtId="0" fontId="6" fillId="21" borderId="0" xfId="0" applyNumberFormat="1" applyFont="1" applyFill="1" applyAlignment="1" applyProtection="1">
      <alignment horizontal="left" vertical="center" wrapText="1"/>
      <protection/>
    </xf>
    <xf numFmtId="204" fontId="6" fillId="21" borderId="0" xfId="0" applyNumberFormat="1" applyFont="1" applyFill="1" applyAlignment="1" applyProtection="1">
      <alignment vertical="center"/>
      <protection/>
    </xf>
    <xf numFmtId="0" fontId="8" fillId="21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6" fillId="21" borderId="14" xfId="0" applyNumberFormat="1" applyFont="1" applyFill="1" applyBorder="1" applyAlignment="1" applyProtection="1">
      <alignment horizontal="left" vertical="center" wrapText="1"/>
      <protection/>
    </xf>
    <xf numFmtId="204" fontId="6" fillId="21" borderId="14" xfId="0" applyNumberFormat="1" applyFont="1" applyFill="1" applyBorder="1" applyAlignment="1" applyProtection="1">
      <alignment vertical="center"/>
      <protection/>
    </xf>
    <xf numFmtId="0" fontId="6" fillId="21" borderId="17" xfId="0" applyNumberFormat="1" applyFont="1" applyFill="1" applyBorder="1" applyAlignment="1" applyProtection="1">
      <alignment horizontal="center" vertical="center" wrapText="1"/>
      <protection/>
    </xf>
    <xf numFmtId="0" fontId="6" fillId="21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21" borderId="18" xfId="0" applyNumberFormat="1" applyFont="1" applyFill="1" applyBorder="1" applyAlignment="1" applyProtection="1">
      <alignment horizontal="center" vertical="center"/>
      <protection/>
    </xf>
    <xf numFmtId="0" fontId="6" fillId="21" borderId="20" xfId="0" applyNumberFormat="1" applyFont="1" applyFill="1" applyBorder="1" applyAlignment="1" applyProtection="1">
      <alignment horizontal="center" vertical="center"/>
      <protection/>
    </xf>
    <xf numFmtId="49" fontId="0" fillId="0" borderId="3" xfId="0" applyNumberFormat="1" applyFont="1" applyFill="1" applyBorder="1" applyAlignment="1" applyProtection="1">
      <alignment vertical="center"/>
      <protection/>
    </xf>
    <xf numFmtId="203" fontId="0" fillId="0" borderId="16" xfId="0" applyNumberFormat="1" applyFont="1" applyFill="1" applyBorder="1" applyAlignment="1" applyProtection="1">
      <alignment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16" xfId="0" applyNumberFormat="1" applyFont="1" applyFill="1" applyBorder="1" applyAlignment="1" applyProtection="1">
      <alignment vertical="center"/>
      <protection/>
    </xf>
    <xf numFmtId="203" fontId="0" fillId="0" borderId="3" xfId="0" applyNumberFormat="1" applyFill="1" applyBorder="1" applyAlignment="1" applyProtection="1">
      <alignment vertical="center" wrapText="1"/>
      <protection/>
    </xf>
    <xf numFmtId="49" fontId="0" fillId="0" borderId="3" xfId="0" applyNumberFormat="1" applyFill="1" applyBorder="1" applyAlignment="1" applyProtection="1">
      <alignment horizontal="left" vertical="center" wrapText="1"/>
      <protection/>
    </xf>
    <xf numFmtId="0" fontId="6" fillId="21" borderId="20" xfId="0" applyNumberFormat="1" applyFont="1" applyFill="1" applyBorder="1" applyAlignment="1" applyProtection="1">
      <alignment horizontal="centerContinuous" vertical="center"/>
      <protection/>
    </xf>
    <xf numFmtId="0" fontId="6" fillId="21" borderId="2" xfId="0" applyNumberFormat="1" applyFont="1" applyFill="1" applyBorder="1" applyAlignment="1" applyProtection="1">
      <alignment horizontal="centerContinuous" vertical="center"/>
      <protection/>
    </xf>
    <xf numFmtId="0" fontId="6" fillId="21" borderId="21" xfId="0" applyNumberFormat="1" applyFont="1" applyFill="1" applyBorder="1" applyAlignment="1" applyProtection="1">
      <alignment horizontal="centerContinuous" vertical="center"/>
      <protection/>
    </xf>
    <xf numFmtId="0" fontId="6" fillId="21" borderId="15" xfId="0" applyNumberFormat="1" applyFont="1" applyFill="1" applyBorder="1" applyAlignment="1" applyProtection="1">
      <alignment horizontal="centerContinuous" vertical="center"/>
      <protection/>
    </xf>
    <xf numFmtId="0" fontId="6" fillId="21" borderId="22" xfId="0" applyNumberFormat="1" applyFont="1" applyFill="1" applyBorder="1" applyAlignment="1" applyProtection="1">
      <alignment horizontal="center" vertical="center"/>
      <protection/>
    </xf>
    <xf numFmtId="0" fontId="0" fillId="21" borderId="0" xfId="0" applyFill="1" applyAlignment="1">
      <alignment horizontal="centerContinuous" vertical="center"/>
    </xf>
    <xf numFmtId="0" fontId="6" fillId="21" borderId="0" xfId="0" applyNumberFormat="1" applyFont="1" applyFill="1" applyAlignment="1" applyProtection="1">
      <alignment horizontal="centerContinuous" vertical="center"/>
      <protection/>
    </xf>
    <xf numFmtId="0" fontId="6" fillId="21" borderId="19" xfId="0" applyNumberFormat="1" applyFont="1" applyFill="1" applyBorder="1" applyAlignment="1" applyProtection="1">
      <alignment horizontal="centerContinuous" vertical="center"/>
      <protection/>
    </xf>
    <xf numFmtId="3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21" borderId="0" xfId="0" applyFont="1" applyFill="1" applyAlignment="1">
      <alignment vertical="center"/>
    </xf>
    <xf numFmtId="0" fontId="0" fillId="0" borderId="0" xfId="131" applyFill="1">
      <alignment/>
      <protection/>
    </xf>
    <xf numFmtId="0" fontId="0" fillId="0" borderId="0" xfId="131">
      <alignment/>
      <protection/>
    </xf>
    <xf numFmtId="205" fontId="2" fillId="0" borderId="0" xfId="131" applyNumberFormat="1" applyFont="1" applyFill="1" applyAlignment="1" applyProtection="1">
      <alignment vertical="center" wrapText="1"/>
      <protection/>
    </xf>
    <xf numFmtId="205" fontId="6" fillId="0" borderId="0" xfId="131" applyNumberFormat="1" applyFont="1" applyFill="1" applyAlignment="1" applyProtection="1">
      <alignment horizontal="right" vertical="center"/>
      <protection/>
    </xf>
    <xf numFmtId="204" fontId="6" fillId="0" borderId="0" xfId="131" applyNumberFormat="1" applyFont="1" applyFill="1" applyAlignment="1" applyProtection="1">
      <alignment horizontal="right" vertical="center"/>
      <protection/>
    </xf>
    <xf numFmtId="204" fontId="6" fillId="0" borderId="0" xfId="131" applyNumberFormat="1" applyFont="1" applyFill="1" applyAlignment="1" applyProtection="1">
      <alignment vertical="center"/>
      <protection/>
    </xf>
    <xf numFmtId="0" fontId="0" fillId="0" borderId="0" xfId="131" applyFont="1" applyFill="1">
      <alignment/>
      <protection/>
    </xf>
    <xf numFmtId="205" fontId="9" fillId="0" borderId="3" xfId="131" applyNumberFormat="1" applyFont="1" applyFill="1" applyBorder="1" applyAlignment="1" applyProtection="1">
      <alignment horizontal="centerContinuous" vertical="center"/>
      <protection/>
    </xf>
    <xf numFmtId="205" fontId="9" fillId="0" borderId="18" xfId="131" applyNumberFormat="1" applyFont="1" applyFill="1" applyBorder="1" applyAlignment="1" applyProtection="1">
      <alignment horizontal="centerContinuous" vertical="center"/>
      <protection/>
    </xf>
    <xf numFmtId="204" fontId="9" fillId="0" borderId="23" xfId="131" applyNumberFormat="1" applyFont="1" applyFill="1" applyBorder="1" applyAlignment="1" applyProtection="1">
      <alignment horizontal="centerContinuous" vertical="center"/>
      <protection/>
    </xf>
    <xf numFmtId="204" fontId="9" fillId="0" borderId="24" xfId="131" applyNumberFormat="1" applyFont="1" applyFill="1" applyBorder="1" applyAlignment="1" applyProtection="1">
      <alignment horizontal="centerContinuous" vertical="center"/>
      <protection/>
    </xf>
    <xf numFmtId="204" fontId="9" fillId="0" borderId="17" xfId="131" applyNumberFormat="1" applyFont="1" applyFill="1" applyBorder="1" applyAlignment="1" applyProtection="1">
      <alignment horizontal="center" vertical="center" wrapText="1"/>
      <protection/>
    </xf>
    <xf numFmtId="49" fontId="9" fillId="21" borderId="20" xfId="131" applyNumberFormat="1" applyFont="1" applyFill="1" applyBorder="1" applyAlignment="1">
      <alignment horizontal="center" vertical="center"/>
      <protection/>
    </xf>
    <xf numFmtId="0" fontId="0" fillId="0" borderId="16" xfId="131" applyFill="1" applyBorder="1" applyAlignment="1">
      <alignment vertical="center"/>
      <protection/>
    </xf>
    <xf numFmtId="0" fontId="9" fillId="0" borderId="18" xfId="131" applyNumberFormat="1" applyFont="1" applyFill="1" applyBorder="1" applyAlignment="1" applyProtection="1">
      <alignment horizontal="right" vertical="center" wrapText="1"/>
      <protection/>
    </xf>
    <xf numFmtId="0" fontId="4" fillId="0" borderId="14" xfId="131" applyNumberFormat="1" applyFont="1" applyFill="1" applyBorder="1" applyAlignment="1">
      <alignment horizontal="left" vertical="center"/>
      <protection/>
    </xf>
    <xf numFmtId="0" fontId="6" fillId="0" borderId="18" xfId="131" applyNumberFormat="1" applyFont="1" applyFill="1" applyBorder="1" applyAlignment="1" applyProtection="1">
      <alignment horizontal="right" vertical="center" wrapText="1"/>
      <protection/>
    </xf>
    <xf numFmtId="0" fontId="6" fillId="0" borderId="2" xfId="131" applyNumberFormat="1" applyFont="1" applyFill="1" applyBorder="1" applyAlignment="1">
      <alignment horizontal="left" vertical="center"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0" fontId="6" fillId="0" borderId="2" xfId="131" applyNumberFormat="1" applyFont="1" applyFill="1" applyBorder="1" applyAlignment="1" applyProtection="1">
      <alignment vertical="center"/>
      <protection/>
    </xf>
    <xf numFmtId="206" fontId="9" fillId="0" borderId="2" xfId="131" applyNumberFormat="1" applyFont="1" applyFill="1" applyBorder="1" applyAlignment="1" applyProtection="1">
      <alignment vertical="center"/>
      <protection/>
    </xf>
    <xf numFmtId="206" fontId="6" fillId="0" borderId="18" xfId="131" applyNumberFormat="1" applyFont="1" applyFill="1" applyBorder="1" applyAlignment="1" applyProtection="1">
      <alignment horizontal="right" vertical="center" wrapText="1"/>
      <protection/>
    </xf>
    <xf numFmtId="206" fontId="6" fillId="0" borderId="17" xfId="131" applyNumberFormat="1" applyFont="1" applyFill="1" applyBorder="1" applyAlignment="1" applyProtection="1">
      <alignment horizontal="left" vertical="center"/>
      <protection/>
    </xf>
    <xf numFmtId="205" fontId="6" fillId="0" borderId="16" xfId="131" applyNumberFormat="1" applyFont="1" applyFill="1" applyBorder="1" applyAlignment="1" applyProtection="1">
      <alignment vertical="center"/>
      <protection/>
    </xf>
    <xf numFmtId="0" fontId="0" fillId="0" borderId="3" xfId="131" applyFont="1" applyFill="1" applyBorder="1" applyAlignment="1">
      <alignment vertical="center"/>
      <protection/>
    </xf>
    <xf numFmtId="206" fontId="6" fillId="0" borderId="3" xfId="131" applyNumberFormat="1" applyFont="1" applyFill="1" applyBorder="1" applyAlignment="1" applyProtection="1">
      <alignment horizontal="right" vertical="center" wrapText="1"/>
      <protection/>
    </xf>
    <xf numFmtId="206" fontId="6" fillId="0" borderId="3" xfId="131" applyNumberFormat="1" applyFont="1" applyFill="1" applyBorder="1" applyAlignment="1" applyProtection="1">
      <alignment horizontal="left" vertical="center"/>
      <protection/>
    </xf>
    <xf numFmtId="205" fontId="6" fillId="0" borderId="3" xfId="131" applyNumberFormat="1" applyFont="1" applyFill="1" applyBorder="1" applyAlignment="1" applyProtection="1">
      <alignment vertical="center"/>
      <protection/>
    </xf>
    <xf numFmtId="0" fontId="0" fillId="0" borderId="3" xfId="131" applyFill="1" applyBorder="1" applyAlignment="1">
      <alignment horizontal="center" vertical="center"/>
      <protection/>
    </xf>
    <xf numFmtId="206" fontId="6" fillId="0" borderId="3" xfId="131" applyNumberFormat="1" applyFont="1" applyFill="1" applyBorder="1" applyAlignment="1">
      <alignment horizontal="left" vertical="center"/>
      <protection/>
    </xf>
    <xf numFmtId="0" fontId="0" fillId="0" borderId="3" xfId="131" applyFill="1" applyBorder="1" applyAlignment="1">
      <alignment vertical="center"/>
      <protection/>
    </xf>
    <xf numFmtId="205" fontId="6" fillId="0" borderId="3" xfId="131" applyNumberFormat="1" applyFont="1" applyFill="1" applyBorder="1" applyAlignment="1" applyProtection="1">
      <alignment horizontal="center" vertical="center"/>
      <protection/>
    </xf>
    <xf numFmtId="0" fontId="9" fillId="0" borderId="3" xfId="131" applyNumberFormat="1" applyFont="1" applyFill="1" applyBorder="1" applyAlignment="1" applyProtection="1">
      <alignment horizontal="right" vertical="center" wrapText="1"/>
      <protection/>
    </xf>
    <xf numFmtId="206" fontId="6" fillId="0" borderId="3" xfId="131" applyNumberFormat="1" applyFont="1" applyFill="1" applyBorder="1" applyAlignment="1">
      <alignment horizontal="center" vertical="center"/>
      <protection/>
    </xf>
    <xf numFmtId="205" fontId="6" fillId="0" borderId="3" xfId="131" applyNumberFormat="1" applyFont="1" applyFill="1" applyBorder="1" applyAlignment="1" applyProtection="1">
      <alignment horizontal="centerContinuous" vertical="center"/>
      <protection/>
    </xf>
    <xf numFmtId="49" fontId="9" fillId="0" borderId="18" xfId="131" applyNumberFormat="1" applyFont="1" applyFill="1" applyBorder="1" applyAlignment="1">
      <alignment horizontal="center" vertical="center" wrapText="1"/>
      <protection/>
    </xf>
    <xf numFmtId="49" fontId="9" fillId="21" borderId="18" xfId="131" applyNumberFormat="1" applyFont="1" applyFill="1" applyBorder="1" applyAlignment="1">
      <alignment horizontal="center" vertical="center" wrapText="1"/>
      <protection/>
    </xf>
    <xf numFmtId="49" fontId="9" fillId="0" borderId="20" xfId="131" applyNumberFormat="1" applyFont="1" applyFill="1" applyBorder="1" applyAlignment="1">
      <alignment horizontal="center" vertical="center" wrapText="1"/>
      <protection/>
    </xf>
    <xf numFmtId="0" fontId="11" fillId="0" borderId="0" xfId="132">
      <alignment vertical="center"/>
      <protection/>
    </xf>
    <xf numFmtId="0" fontId="3" fillId="0" borderId="0" xfId="131" applyNumberFormat="1" applyFont="1" applyFill="1" applyAlignment="1" applyProtection="1">
      <alignment horizontal="centerContinuous" vertical="center"/>
      <protection/>
    </xf>
    <xf numFmtId="49" fontId="9" fillId="21" borderId="3" xfId="131" applyNumberFormat="1" applyFont="1" applyFill="1" applyBorder="1" applyAlignment="1">
      <alignment horizontal="center" vertical="center"/>
      <protection/>
    </xf>
    <xf numFmtId="0" fontId="11" fillId="0" borderId="0" xfId="132" applyFill="1">
      <alignment vertical="center"/>
      <protection/>
    </xf>
    <xf numFmtId="205" fontId="3" fillId="0" borderId="0" xfId="131" applyNumberFormat="1" applyFont="1" applyFill="1" applyAlignment="1" applyProtection="1">
      <alignment vertical="center"/>
      <protection/>
    </xf>
    <xf numFmtId="205" fontId="9" fillId="0" borderId="16" xfId="131" applyNumberFormat="1" applyFont="1" applyFill="1" applyBorder="1" applyAlignment="1" applyProtection="1">
      <alignment horizontal="center" vertical="center"/>
      <protection/>
    </xf>
    <xf numFmtId="205" fontId="9" fillId="0" borderId="20" xfId="131" applyNumberFormat="1" applyFont="1" applyFill="1" applyBorder="1" applyAlignment="1" applyProtection="1">
      <alignment horizontal="center" vertical="center"/>
      <protection/>
    </xf>
    <xf numFmtId="0" fontId="10" fillId="0" borderId="3" xfId="131" applyNumberFormat="1" applyFont="1" applyFill="1" applyBorder="1" applyAlignment="1" applyProtection="1">
      <alignment horizontal="center" vertical="center"/>
      <protection/>
    </xf>
    <xf numFmtId="0" fontId="10" fillId="0" borderId="18" xfId="131" applyNumberFormat="1" applyFont="1" applyFill="1" applyBorder="1" applyAlignment="1" applyProtection="1">
      <alignment horizontal="center" vertical="center" wrapText="1"/>
      <protection/>
    </xf>
    <xf numFmtId="0" fontId="10" fillId="0" borderId="15" xfId="131" applyNumberFormat="1" applyFont="1" applyFill="1" applyBorder="1" applyAlignment="1" applyProtection="1">
      <alignment horizontal="center" vertical="center" wrapText="1"/>
      <protection/>
    </xf>
    <xf numFmtId="0" fontId="6" fillId="21" borderId="16" xfId="0" applyNumberFormat="1" applyFont="1" applyFill="1" applyBorder="1" applyAlignment="1" applyProtection="1">
      <alignment horizontal="center" vertical="center"/>
      <protection/>
    </xf>
    <xf numFmtId="0" fontId="6" fillId="21" borderId="2" xfId="0" applyNumberFormat="1" applyFont="1" applyFill="1" applyBorder="1" applyAlignment="1" applyProtection="1">
      <alignment horizontal="center" vertical="center"/>
      <protection/>
    </xf>
    <xf numFmtId="0" fontId="6" fillId="21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6" fillId="21" borderId="3" xfId="0" applyNumberFormat="1" applyFont="1" applyFill="1" applyBorder="1" applyAlignment="1" applyProtection="1">
      <alignment horizontal="center" vertical="center" wrapText="1"/>
      <protection/>
    </xf>
    <xf numFmtId="0" fontId="6" fillId="21" borderId="18" xfId="0" applyNumberFormat="1" applyFont="1" applyFill="1" applyBorder="1" applyAlignment="1" applyProtection="1">
      <alignment horizontal="center" vertical="center"/>
      <protection/>
    </xf>
    <xf numFmtId="0" fontId="6" fillId="21" borderId="20" xfId="0" applyNumberFormat="1" applyFont="1" applyFill="1" applyBorder="1" applyAlignment="1" applyProtection="1">
      <alignment horizontal="center" vertical="center" wrapText="1"/>
      <protection/>
    </xf>
    <xf numFmtId="0" fontId="6" fillId="21" borderId="17" xfId="0" applyNumberFormat="1" applyFont="1" applyFill="1" applyBorder="1" applyAlignment="1" applyProtection="1">
      <alignment horizontal="center" vertical="center" wrapText="1"/>
      <protection/>
    </xf>
    <xf numFmtId="0" fontId="6" fillId="21" borderId="25" xfId="0" applyNumberFormat="1" applyFont="1" applyFill="1" applyBorder="1" applyAlignment="1" applyProtection="1">
      <alignment horizontal="center" vertical="center" wrapText="1"/>
      <protection/>
    </xf>
    <xf numFmtId="0" fontId="6" fillId="21" borderId="14" xfId="0" applyNumberFormat="1" applyFont="1" applyFill="1" applyBorder="1" applyAlignment="1" applyProtection="1">
      <alignment horizontal="center" vertical="center" wrapText="1"/>
      <protection/>
    </xf>
    <xf numFmtId="0" fontId="6" fillId="21" borderId="3" xfId="0" applyNumberFormat="1" applyFont="1" applyFill="1" applyBorder="1" applyAlignment="1">
      <alignment horizontal="center" vertical="center" wrapText="1"/>
    </xf>
    <xf numFmtId="0" fontId="6" fillId="21" borderId="18" xfId="0" applyNumberFormat="1" applyFont="1" applyFill="1" applyBorder="1" applyAlignment="1" applyProtection="1">
      <alignment horizontal="center" vertical="center" wrapText="1"/>
      <protection/>
    </xf>
    <xf numFmtId="0" fontId="6" fillId="21" borderId="24" xfId="0" applyNumberFormat="1" applyFont="1" applyFill="1" applyBorder="1" applyAlignment="1" applyProtection="1">
      <alignment horizontal="center" vertical="center" wrapText="1"/>
      <protection/>
    </xf>
    <xf numFmtId="0" fontId="6" fillId="21" borderId="15" xfId="0" applyNumberFormat="1" applyFont="1" applyFill="1" applyBorder="1" applyAlignment="1" applyProtection="1">
      <alignment horizontal="center" vertical="center" wrapText="1"/>
      <protection/>
    </xf>
    <xf numFmtId="0" fontId="6" fillId="21" borderId="3" xfId="0" applyFont="1" applyFill="1" applyBorder="1" applyAlignment="1">
      <alignment horizontal="center" vertical="center" wrapText="1"/>
    </xf>
    <xf numFmtId="0" fontId="6" fillId="21" borderId="18" xfId="0" applyNumberFormat="1" applyFont="1" applyFill="1" applyBorder="1" applyAlignment="1">
      <alignment horizontal="center" vertical="center" wrapText="1"/>
    </xf>
    <xf numFmtId="0" fontId="6" fillId="21" borderId="15" xfId="0" applyNumberFormat="1" applyFont="1" applyFill="1" applyBorder="1" applyAlignment="1">
      <alignment horizontal="center" vertical="center" wrapText="1"/>
    </xf>
    <xf numFmtId="0" fontId="6" fillId="21" borderId="3" xfId="0" applyNumberFormat="1" applyFont="1" applyFill="1" applyBorder="1" applyAlignment="1">
      <alignment horizontal="center" vertical="center"/>
    </xf>
    <xf numFmtId="0" fontId="6" fillId="21" borderId="2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14" xfId="0" applyFill="1" applyBorder="1" applyAlignment="1">
      <alignment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203" fontId="0" fillId="0" borderId="16" xfId="0" applyNumberFormat="1" applyFont="1" applyFill="1" applyBorder="1" applyAlignment="1" applyProtection="1">
      <alignment vertical="center" wrapText="1"/>
      <protection/>
    </xf>
    <xf numFmtId="205" fontId="3" fillId="0" borderId="0" xfId="131" applyNumberFormat="1" applyFont="1" applyFill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</cellXfs>
  <cellStyles count="201">
    <cellStyle name="Normal" xfId="0"/>
    <cellStyle name="?鹎%U龡&amp;H齲_x0001_C铣_x0014__x0007__x0001__x0001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Accent1" xfId="34"/>
    <cellStyle name="Accent1 - 20%" xfId="35"/>
    <cellStyle name="Accent1 - 40%" xfId="36"/>
    <cellStyle name="Accent1 - 60%" xfId="37"/>
    <cellStyle name="Accent2" xfId="38"/>
    <cellStyle name="Accent2 - 20%" xfId="39"/>
    <cellStyle name="Accent2 - 40%" xfId="40"/>
    <cellStyle name="Accent2 - 60%" xfId="41"/>
    <cellStyle name="Accent3" xfId="42"/>
    <cellStyle name="Accent3 - 20%" xfId="43"/>
    <cellStyle name="Accent3 - 40%" xfId="44"/>
    <cellStyle name="Accent3 - 60%" xfId="45"/>
    <cellStyle name="Accent4" xfId="46"/>
    <cellStyle name="Accent4 - 20%" xfId="47"/>
    <cellStyle name="Accent4 - 40%" xfId="48"/>
    <cellStyle name="Accent4 - 60%" xfId="49"/>
    <cellStyle name="Accent5" xfId="50"/>
    <cellStyle name="Accent5 - 20%" xfId="51"/>
    <cellStyle name="Accent5 - 40%" xfId="52"/>
    <cellStyle name="Accent5 - 60%" xfId="53"/>
    <cellStyle name="Accent6" xfId="54"/>
    <cellStyle name="Accent6 - 20%" xfId="55"/>
    <cellStyle name="Accent6 - 40%" xfId="56"/>
    <cellStyle name="Accent6 - 60%" xfId="57"/>
    <cellStyle name="Calc Currency (0)" xfId="58"/>
    <cellStyle name="ColLevel_0" xfId="59"/>
    <cellStyle name="Comma [0]" xfId="60"/>
    <cellStyle name="comma zerodec" xfId="61"/>
    <cellStyle name="Comma_1995" xfId="62"/>
    <cellStyle name="Currency [0]" xfId="63"/>
    <cellStyle name="Currency_1995" xfId="64"/>
    <cellStyle name="Currency1" xfId="65"/>
    <cellStyle name="Date" xfId="66"/>
    <cellStyle name="Dollar (zero dec)" xfId="67"/>
    <cellStyle name="Fixed" xfId="68"/>
    <cellStyle name="Grey" xfId="69"/>
    <cellStyle name="Header1" xfId="70"/>
    <cellStyle name="Header2" xfId="71"/>
    <cellStyle name="HEADING1" xfId="72"/>
    <cellStyle name="HEADING2" xfId="73"/>
    <cellStyle name="Input [yellow]" xfId="74"/>
    <cellStyle name="no dec" xfId="75"/>
    <cellStyle name="Norma,_laroux_4_营业在建 (2)_E21" xfId="76"/>
    <cellStyle name="Normal - Style1" xfId="77"/>
    <cellStyle name="Normal_#10-Headcount" xfId="78"/>
    <cellStyle name="Percent [2]" xfId="79"/>
    <cellStyle name="Percent_laroux" xfId="80"/>
    <cellStyle name="RowLevel_0" xfId="81"/>
    <cellStyle name="Total" xfId="82"/>
    <cellStyle name="Percent" xfId="83"/>
    <cellStyle name="百分比 2" xfId="84"/>
    <cellStyle name="标题" xfId="85"/>
    <cellStyle name="标题 1" xfId="86"/>
    <cellStyle name="标题 2" xfId="87"/>
    <cellStyle name="标题 3" xfId="88"/>
    <cellStyle name="标题 4" xfId="89"/>
    <cellStyle name="表标题" xfId="90"/>
    <cellStyle name="差" xfId="91"/>
    <cellStyle name="差_20 2007年河南结算单" xfId="92"/>
    <cellStyle name="差_2007结算与财力(6.2)" xfId="93"/>
    <cellStyle name="差_2007年结算已定项目对账单" xfId="94"/>
    <cellStyle name="差_2007年中央财政与河南省财政年终决算结算单" xfId="95"/>
    <cellStyle name="差_2008结算与财力(最终)" xfId="96"/>
    <cellStyle name="差_2008年财政收支预算草案(1.4)" xfId="97"/>
    <cellStyle name="差_2009年财力测算情况11.19" xfId="98"/>
    <cellStyle name="差_2009年结算（最终）" xfId="99"/>
    <cellStyle name="差_2010年收入预测表（20091218)）" xfId="100"/>
    <cellStyle name="差_2010年收入预测表（20091219)）" xfId="101"/>
    <cellStyle name="差_2010年收入预测表（20091230)）" xfId="102"/>
    <cellStyle name="差_2010省级行政性收费专项收入批复" xfId="103"/>
    <cellStyle name="差_20111127汇报附表（8张）" xfId="104"/>
    <cellStyle name="差_2011年全省及省级预计12-31" xfId="105"/>
    <cellStyle name="差_2011年全省及省级预计2011-12-12" xfId="106"/>
    <cellStyle name="差_2011年预算表格2010.12.9" xfId="107"/>
    <cellStyle name="差_2011年预算大表11-26" xfId="108"/>
    <cellStyle name="差_2012-2013年经常性收入预测（1.1新口径）" xfId="109"/>
    <cellStyle name="差_Book1" xfId="110"/>
    <cellStyle name="差_Book1_2012-2013年经常性收入预测（1.1新口径）" xfId="111"/>
    <cellStyle name="差_财政厅编制用表（2011年报省人大）" xfId="112"/>
    <cellStyle name="差_电力公司增值税划转" xfId="113"/>
    <cellStyle name="差_国有资本经营预算（2011年报省人大）" xfId="114"/>
    <cellStyle name="差_河南省----2009-05-21（补充数据）" xfId="115"/>
    <cellStyle name="差_津补贴保障测算(5.21)" xfId="116"/>
    <cellStyle name="差_商品交易所2006--2008年税收" xfId="117"/>
    <cellStyle name="差_省电力2008年 工作表" xfId="118"/>
    <cellStyle name="差_省属监狱人员级别表(驻外)" xfId="119"/>
    <cellStyle name="常规 11" xfId="120"/>
    <cellStyle name="常规 2" xfId="121"/>
    <cellStyle name="常规 2 2" xfId="122"/>
    <cellStyle name="常规 2_2009年结算（最终）" xfId="123"/>
    <cellStyle name="常规 3" xfId="124"/>
    <cellStyle name="常规 4" xfId="125"/>
    <cellStyle name="常规 5" xfId="126"/>
    <cellStyle name="常规 6" xfId="127"/>
    <cellStyle name="常规 7" xfId="128"/>
    <cellStyle name="常规 8" xfId="129"/>
    <cellStyle name="常规 9" xfId="130"/>
    <cellStyle name="常规_EE70976CDCA900DAE0430A0804CC00DA" xfId="131"/>
    <cellStyle name="常规_附表" xfId="132"/>
    <cellStyle name="超级链接" xfId="133"/>
    <cellStyle name="Hyperlink" xfId="134"/>
    <cellStyle name="分级显示行_1_13区汇总" xfId="135"/>
    <cellStyle name="归盒啦_95" xfId="136"/>
    <cellStyle name="好" xfId="137"/>
    <cellStyle name="好_20 2007年河南结算单" xfId="138"/>
    <cellStyle name="好_2007结算与财力(6.2)" xfId="139"/>
    <cellStyle name="好_2007年结算已定项目对账单" xfId="140"/>
    <cellStyle name="好_2007年中央财政与河南省财政年终决算结算单" xfId="141"/>
    <cellStyle name="好_2008结算与财力(最终)" xfId="142"/>
    <cellStyle name="好_2008年财政收支预算草案(1.4)" xfId="143"/>
    <cellStyle name="好_2009年财力测算情况11.19" xfId="144"/>
    <cellStyle name="好_2009年结算（最终）" xfId="145"/>
    <cellStyle name="好_2010年收入预测表（20091218)）" xfId="146"/>
    <cellStyle name="好_2010年收入预测表（20091219)）" xfId="147"/>
    <cellStyle name="好_2010年收入预测表（20091230)）" xfId="148"/>
    <cellStyle name="好_2010省级行政性收费专项收入批复" xfId="149"/>
    <cellStyle name="好_20111127汇报附表（8张）" xfId="150"/>
    <cellStyle name="好_2011年全省及省级预计12-31" xfId="151"/>
    <cellStyle name="好_2011年全省及省级预计2011-12-12" xfId="152"/>
    <cellStyle name="好_2011年预算表格2010.12.9" xfId="153"/>
    <cellStyle name="好_2011年预算大表11-26" xfId="154"/>
    <cellStyle name="好_2012-2013年经常性收入预测（1.1新口径）" xfId="155"/>
    <cellStyle name="好_Book1" xfId="156"/>
    <cellStyle name="好_Book1_2012-2013年经常性收入预测（1.1新口径）" xfId="157"/>
    <cellStyle name="好_财政厅编制用表（2011年报省人大）" xfId="158"/>
    <cellStyle name="好_电力公司增值税划转" xfId="159"/>
    <cellStyle name="好_国有资本经营预算（2011年报省人大）" xfId="160"/>
    <cellStyle name="好_河南省----2009-05-21（补充数据）" xfId="161"/>
    <cellStyle name="好_津补贴保障测算(5.21)" xfId="162"/>
    <cellStyle name="好_商品交易所2006--2008年税收" xfId="163"/>
    <cellStyle name="好_省电力2008年 工作表" xfId="164"/>
    <cellStyle name="好_省属监狱人员级别表(驻外)" xfId="165"/>
    <cellStyle name="后继超级链接" xfId="166"/>
    <cellStyle name="后继超链接" xfId="167"/>
    <cellStyle name="汇总" xfId="168"/>
    <cellStyle name="Currency" xfId="169"/>
    <cellStyle name="货币 2" xfId="170"/>
    <cellStyle name="Currency [0]" xfId="171"/>
    <cellStyle name="计算" xfId="172"/>
    <cellStyle name="检查单元格" xfId="173"/>
    <cellStyle name="解释性文本" xfId="174"/>
    <cellStyle name="警告文本" xfId="175"/>
    <cellStyle name="链接单元格" xfId="176"/>
    <cellStyle name="霓付 [0]_ +Foil &amp; -FOIL &amp; PAPER" xfId="177"/>
    <cellStyle name="霓付_ +Foil &amp; -FOIL &amp; PAPER" xfId="178"/>
    <cellStyle name="烹拳 [0]_ +Foil &amp; -FOIL &amp; PAPER" xfId="179"/>
    <cellStyle name="烹拳_ +Foil &amp; -FOIL &amp; PAPER" xfId="180"/>
    <cellStyle name="普通_ 白土" xfId="181"/>
    <cellStyle name="千分位[0]_ 白土" xfId="182"/>
    <cellStyle name="千分位_ 白土" xfId="183"/>
    <cellStyle name="千位[0]_(人代会用)" xfId="184"/>
    <cellStyle name="千位_(人代会用)" xfId="185"/>
    <cellStyle name="Comma" xfId="186"/>
    <cellStyle name="Comma [0]" xfId="187"/>
    <cellStyle name="千位分隔[0] 2" xfId="188"/>
    <cellStyle name="千位分隔[0] 3" xfId="189"/>
    <cellStyle name="千位分季_新建 Microsoft Excel 工作表" xfId="190"/>
    <cellStyle name="钎霖_4岿角利" xfId="191"/>
    <cellStyle name="强调 1" xfId="192"/>
    <cellStyle name="强调 2" xfId="193"/>
    <cellStyle name="强调 3" xfId="194"/>
    <cellStyle name="适中" xfId="195"/>
    <cellStyle name="输出" xfId="196"/>
    <cellStyle name="输入" xfId="197"/>
    <cellStyle name="数字" xfId="198"/>
    <cellStyle name="未定义" xfId="199"/>
    <cellStyle name="小数" xfId="200"/>
    <cellStyle name="样式 1" xfId="201"/>
    <cellStyle name="Followed Hyperlink" xfId="202"/>
    <cellStyle name="着色 1" xfId="203"/>
    <cellStyle name="着色 2" xfId="204"/>
    <cellStyle name="着色 3" xfId="205"/>
    <cellStyle name="着色 4" xfId="206"/>
    <cellStyle name="着色 5" xfId="207"/>
    <cellStyle name="着色 6" xfId="208"/>
    <cellStyle name="注释" xfId="209"/>
    <cellStyle name="콤마 [0]_BOILER-CO1" xfId="210"/>
    <cellStyle name="콤마_BOILER-CO1" xfId="211"/>
    <cellStyle name="통화 [0]_BOILER-CO1" xfId="212"/>
    <cellStyle name="통화_BOILER-CO1" xfId="213"/>
    <cellStyle name="표준_0N-HANDLING " xfId="2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Rar$DIa0.421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Rar$DIa0.421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4"/>
  <sheetViews>
    <sheetView tabSelected="1" zoomScalePageLayoutView="0" workbookViewId="0" topLeftCell="A1">
      <selection activeCell="L28" sqref="L28"/>
    </sheetView>
  </sheetViews>
  <sheetFormatPr defaultColWidth="9.16015625" defaultRowHeight="11.25"/>
  <cols>
    <col min="1" max="1" width="36.5" style="75" customWidth="1"/>
    <col min="2" max="2" width="13" style="75" customWidth="1"/>
    <col min="3" max="3" width="24.83203125" style="75" customWidth="1"/>
    <col min="4" max="4" width="13.83203125" style="75" customWidth="1"/>
    <col min="5" max="6" width="8.66015625" style="75" customWidth="1"/>
    <col min="7" max="7" width="15" style="75" customWidth="1"/>
    <col min="8" max="8" width="18.33203125" style="75" customWidth="1"/>
    <col min="9" max="9" width="12.33203125" style="75" customWidth="1"/>
    <col min="10" max="10" width="10.66015625" style="75" customWidth="1"/>
    <col min="11" max="11" width="8.5" style="75" customWidth="1"/>
    <col min="12" max="12" width="13.83203125" style="75" customWidth="1"/>
    <col min="13" max="13" width="6.83203125" style="75" customWidth="1"/>
    <col min="14" max="14" width="5.5" style="75" customWidth="1"/>
    <col min="15" max="15" width="6.5" style="75" customWidth="1"/>
    <col min="16" max="16" width="7.5" style="75" customWidth="1"/>
    <col min="17" max="17" width="9.16015625" style="75" customWidth="1"/>
    <col min="18" max="18" width="11" style="75" customWidth="1"/>
    <col min="19" max="255" width="9.16015625" style="75" customWidth="1"/>
    <col min="256" max="16384" width="9.16015625" style="75" customWidth="1"/>
  </cols>
  <sheetData>
    <row r="1" spans="1:255" ht="24.75" customHeight="1">
      <c r="A1" s="76"/>
      <c r="B1" s="77"/>
      <c r="C1" s="77"/>
      <c r="D1" s="78"/>
      <c r="E1" s="78"/>
      <c r="F1" s="78"/>
      <c r="G1" s="78"/>
      <c r="H1" s="79"/>
      <c r="I1" s="79"/>
      <c r="J1" s="79"/>
      <c r="K1" s="79"/>
      <c r="L1" s="79"/>
      <c r="M1" s="79"/>
      <c r="N1" s="79"/>
      <c r="O1" s="79"/>
      <c r="P1" s="79"/>
      <c r="Q1" s="79"/>
      <c r="R1" s="78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  <c r="HJ1" s="112"/>
      <c r="HK1" s="112"/>
      <c r="HL1" s="112"/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2"/>
      <c r="IK1" s="112"/>
      <c r="IL1" s="112"/>
      <c r="IM1" s="112"/>
      <c r="IN1" s="112"/>
      <c r="IO1" s="112"/>
      <c r="IP1" s="112"/>
      <c r="IQ1" s="112"/>
      <c r="IR1" s="112"/>
      <c r="IS1" s="112"/>
      <c r="IT1" s="112"/>
      <c r="IU1" s="112"/>
    </row>
    <row r="2" spans="1:255" ht="24.75" customHeight="1">
      <c r="A2" s="152" t="s">
        <v>154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3"/>
      <c r="R2" s="113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  <c r="IG2" s="112"/>
      <c r="IH2" s="112"/>
      <c r="II2" s="112"/>
      <c r="IJ2" s="112"/>
      <c r="IK2" s="112"/>
      <c r="IL2" s="112"/>
      <c r="IM2" s="112"/>
      <c r="IN2" s="112"/>
      <c r="IO2" s="112"/>
      <c r="IP2" s="112"/>
      <c r="IQ2" s="112"/>
      <c r="IR2" s="112"/>
      <c r="IS2" s="112"/>
      <c r="IT2" s="112"/>
      <c r="IU2" s="112"/>
    </row>
    <row r="3" spans="1:255" ht="24.75" customHeight="1">
      <c r="A3" s="80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8" t="s">
        <v>0</v>
      </c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</row>
    <row r="4" spans="1:255" ht="24.75" customHeight="1">
      <c r="A4" s="81" t="s">
        <v>1</v>
      </c>
      <c r="B4" s="81"/>
      <c r="C4" s="81" t="s">
        <v>2</v>
      </c>
      <c r="D4" s="82"/>
      <c r="E4" s="82"/>
      <c r="F4" s="82"/>
      <c r="G4" s="81"/>
      <c r="H4" s="81"/>
      <c r="I4" s="81"/>
      <c r="J4" s="81"/>
      <c r="K4" s="81"/>
      <c r="L4" s="108"/>
      <c r="M4" s="108"/>
      <c r="N4" s="108"/>
      <c r="O4" s="108"/>
      <c r="P4" s="108"/>
      <c r="Q4" s="108"/>
      <c r="R4" s="108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2"/>
      <c r="IU4" s="112"/>
    </row>
    <row r="5" spans="1:255" ht="24.75" customHeight="1">
      <c r="A5" s="117" t="s">
        <v>3</v>
      </c>
      <c r="B5" s="117" t="s">
        <v>4</v>
      </c>
      <c r="C5" s="117" t="s">
        <v>5</v>
      </c>
      <c r="D5" s="119" t="s">
        <v>6</v>
      </c>
      <c r="E5" s="120" t="s">
        <v>7</v>
      </c>
      <c r="F5" s="120" t="s">
        <v>8</v>
      </c>
      <c r="G5" s="83" t="s">
        <v>9</v>
      </c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  <c r="IR5" s="112"/>
      <c r="IS5" s="112"/>
      <c r="IT5" s="112"/>
      <c r="IU5" s="112"/>
    </row>
    <row r="6" spans="1:255" ht="41.25" customHeight="1">
      <c r="A6" s="117"/>
      <c r="B6" s="118"/>
      <c r="C6" s="117"/>
      <c r="D6" s="119"/>
      <c r="E6" s="121"/>
      <c r="F6" s="121"/>
      <c r="G6" s="85" t="s">
        <v>10</v>
      </c>
      <c r="H6" s="86" t="s">
        <v>11</v>
      </c>
      <c r="I6" s="109" t="s">
        <v>12</v>
      </c>
      <c r="J6" s="109" t="s">
        <v>13</v>
      </c>
      <c r="K6" s="110" t="s">
        <v>14</v>
      </c>
      <c r="L6" s="111" t="s">
        <v>15</v>
      </c>
      <c r="M6" s="109" t="s">
        <v>16</v>
      </c>
      <c r="N6" s="110" t="s">
        <v>17</v>
      </c>
      <c r="O6" s="110" t="s">
        <v>18</v>
      </c>
      <c r="P6" s="110" t="s">
        <v>19</v>
      </c>
      <c r="Q6" s="110" t="s">
        <v>20</v>
      </c>
      <c r="R6" s="114" t="s">
        <v>21</v>
      </c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  <c r="IR6" s="112"/>
      <c r="IS6" s="112"/>
      <c r="IT6" s="112"/>
      <c r="IU6" s="112"/>
    </row>
    <row r="7" spans="1:255" s="74" customFormat="1" ht="24.75" customHeight="1">
      <c r="A7" s="87" t="s">
        <v>22</v>
      </c>
      <c r="B7" s="88">
        <v>20759200</v>
      </c>
      <c r="C7" s="89" t="s">
        <v>23</v>
      </c>
      <c r="D7" s="88">
        <f>SUM(D8:D10)</f>
        <v>7534900</v>
      </c>
      <c r="E7" s="88">
        <f>SUM(E8:E10)</f>
        <v>0</v>
      </c>
      <c r="F7" s="88">
        <f>SUM(F8:F10)</f>
        <v>0</v>
      </c>
      <c r="G7" s="88">
        <f>SUM(G8:G10)</f>
        <v>7534900</v>
      </c>
      <c r="H7" s="88">
        <f>SUM(H8:H10)</f>
        <v>7534900</v>
      </c>
      <c r="I7" s="95"/>
      <c r="J7" s="95"/>
      <c r="K7" s="95"/>
      <c r="L7" s="95"/>
      <c r="M7" s="95"/>
      <c r="N7" s="95"/>
      <c r="O7" s="95"/>
      <c r="P7" s="95"/>
      <c r="Q7" s="95"/>
      <c r="R7" s="9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</row>
    <row r="8" spans="1:255" s="74" customFormat="1" ht="24.75" customHeight="1">
      <c r="A8" s="87" t="s">
        <v>24</v>
      </c>
      <c r="B8" s="90"/>
      <c r="C8" s="91" t="s">
        <v>25</v>
      </c>
      <c r="D8" s="92">
        <f>SUM(G8)</f>
        <v>3842600</v>
      </c>
      <c r="E8" s="90"/>
      <c r="F8" s="90"/>
      <c r="G8" s="92">
        <v>3842600</v>
      </c>
      <c r="H8" s="92">
        <v>3842600</v>
      </c>
      <c r="I8" s="95"/>
      <c r="J8" s="95"/>
      <c r="K8" s="95"/>
      <c r="L8" s="95"/>
      <c r="M8" s="95"/>
      <c r="N8" s="95"/>
      <c r="O8" s="95"/>
      <c r="P8" s="95"/>
      <c r="Q8" s="95"/>
      <c r="R8" s="9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</row>
    <row r="9" spans="1:255" s="74" customFormat="1" ht="24.75" customHeight="1">
      <c r="A9" s="87" t="s">
        <v>26</v>
      </c>
      <c r="B9" s="90"/>
      <c r="C9" s="93" t="s">
        <v>27</v>
      </c>
      <c r="D9" s="92">
        <f>SUM(G9)</f>
        <v>2666400</v>
      </c>
      <c r="E9" s="90"/>
      <c r="F9" s="90"/>
      <c r="G9" s="92">
        <v>2666400</v>
      </c>
      <c r="H9" s="92">
        <v>2666400</v>
      </c>
      <c r="I9" s="95"/>
      <c r="J9" s="95"/>
      <c r="K9" s="95"/>
      <c r="L9" s="95"/>
      <c r="M9" s="95"/>
      <c r="N9" s="95"/>
      <c r="O9" s="95"/>
      <c r="P9" s="95"/>
      <c r="Q9" s="95"/>
      <c r="R9" s="9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  <c r="IT9" s="115"/>
      <c r="IU9" s="115"/>
    </row>
    <row r="10" spans="1:255" s="74" customFormat="1" ht="24.75" customHeight="1">
      <c r="A10" s="87" t="s">
        <v>28</v>
      </c>
      <c r="B10" s="90"/>
      <c r="C10" s="93" t="s">
        <v>29</v>
      </c>
      <c r="D10" s="92">
        <f>SUM(G10)</f>
        <v>1025900</v>
      </c>
      <c r="E10" s="90"/>
      <c r="F10" s="90"/>
      <c r="G10" s="92">
        <f>SUM(H10)</f>
        <v>1025900</v>
      </c>
      <c r="H10" s="92">
        <v>1025900</v>
      </c>
      <c r="I10" s="95"/>
      <c r="J10" s="95"/>
      <c r="K10" s="95"/>
      <c r="L10" s="95"/>
      <c r="M10" s="95"/>
      <c r="N10" s="95"/>
      <c r="O10" s="95"/>
      <c r="P10" s="95"/>
      <c r="Q10" s="95"/>
      <c r="R10" s="9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  <c r="IT10" s="115"/>
      <c r="IU10" s="115"/>
    </row>
    <row r="11" spans="1:255" s="74" customFormat="1" ht="24.75" customHeight="1">
      <c r="A11" s="87" t="s">
        <v>30</v>
      </c>
      <c r="B11" s="88">
        <v>1952700</v>
      </c>
      <c r="C11" s="94" t="s">
        <v>31</v>
      </c>
      <c r="D11" s="88">
        <f>SUM(D12:D17)</f>
        <v>13224300</v>
      </c>
      <c r="E11" s="88">
        <f>SUM(E12:E17)</f>
        <v>0</v>
      </c>
      <c r="F11" s="88">
        <f>SUM(F12:F17)</f>
        <v>0</v>
      </c>
      <c r="G11" s="88">
        <f>SUM(G12:G14)</f>
        <v>13224300</v>
      </c>
      <c r="H11" s="88">
        <f>SUM(H12:H17)</f>
        <v>13224300</v>
      </c>
      <c r="I11" s="88"/>
      <c r="J11" s="88"/>
      <c r="K11" s="88"/>
      <c r="L11" s="88"/>
      <c r="M11" s="95"/>
      <c r="N11" s="95"/>
      <c r="O11" s="95"/>
      <c r="P11" s="95"/>
      <c r="Q11" s="95"/>
      <c r="R11" s="9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  <c r="IT11" s="115"/>
      <c r="IU11" s="115"/>
    </row>
    <row r="12" spans="1:255" s="74" customFormat="1" ht="30" customHeight="1">
      <c r="A12" s="87" t="s">
        <v>32</v>
      </c>
      <c r="B12" s="95"/>
      <c r="C12" s="96" t="s">
        <v>33</v>
      </c>
      <c r="D12" s="90">
        <f>SUM(G12)</f>
        <v>11875200</v>
      </c>
      <c r="E12" s="90"/>
      <c r="F12" s="90"/>
      <c r="G12" s="90">
        <v>11875200</v>
      </c>
      <c r="H12" s="90">
        <v>11875200</v>
      </c>
      <c r="I12" s="95"/>
      <c r="J12" s="95"/>
      <c r="K12" s="95"/>
      <c r="L12" s="95"/>
      <c r="M12" s="95"/>
      <c r="N12" s="95"/>
      <c r="O12" s="95"/>
      <c r="P12" s="95"/>
      <c r="Q12" s="95"/>
      <c r="R12" s="9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</row>
    <row r="13" spans="1:255" s="74" customFormat="1" ht="24.75" customHeight="1">
      <c r="A13" s="87" t="s">
        <v>34</v>
      </c>
      <c r="B13" s="95"/>
      <c r="C13" s="96" t="s">
        <v>35</v>
      </c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  <c r="IT13" s="115"/>
      <c r="IU13" s="115"/>
    </row>
    <row r="14" spans="1:255" s="74" customFormat="1" ht="28.5" customHeight="1">
      <c r="A14" s="87" t="s">
        <v>36</v>
      </c>
      <c r="B14" s="95"/>
      <c r="C14" s="96" t="s">
        <v>37</v>
      </c>
      <c r="D14" s="90">
        <f>SUM(G14)</f>
        <v>1349100</v>
      </c>
      <c r="E14" s="90"/>
      <c r="F14" s="90"/>
      <c r="G14" s="90">
        <v>1349100</v>
      </c>
      <c r="H14" s="90">
        <v>1349100</v>
      </c>
      <c r="I14" s="95"/>
      <c r="J14" s="95"/>
      <c r="K14" s="95"/>
      <c r="L14" s="90"/>
      <c r="M14" s="95"/>
      <c r="N14" s="95"/>
      <c r="O14" s="95"/>
      <c r="P14" s="95"/>
      <c r="Q14" s="95"/>
      <c r="R14" s="9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  <c r="IS14" s="115"/>
      <c r="IT14" s="115"/>
      <c r="IU14" s="115"/>
    </row>
    <row r="15" spans="1:255" s="74" customFormat="1" ht="24.75" customHeight="1">
      <c r="A15" s="97" t="s">
        <v>38</v>
      </c>
      <c r="B15" s="95"/>
      <c r="C15" s="96" t="s">
        <v>39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  <c r="IT15" s="115"/>
      <c r="IU15" s="115"/>
    </row>
    <row r="16" spans="1:255" s="74" customFormat="1" ht="24.75" customHeight="1">
      <c r="A16" s="98" t="s">
        <v>40</v>
      </c>
      <c r="B16" s="99"/>
      <c r="C16" s="100" t="s">
        <v>41</v>
      </c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  <c r="IM16" s="115"/>
      <c r="IN16" s="115"/>
      <c r="IO16" s="115"/>
      <c r="IP16" s="115"/>
      <c r="IQ16" s="115"/>
      <c r="IR16" s="115"/>
      <c r="IS16" s="115"/>
      <c r="IT16" s="115"/>
      <c r="IU16" s="115"/>
    </row>
    <row r="17" spans="1:255" s="74" customFormat="1" ht="24.75" customHeight="1">
      <c r="A17" s="101" t="s">
        <v>42</v>
      </c>
      <c r="B17" s="99"/>
      <c r="C17" s="100" t="s">
        <v>43</v>
      </c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  <c r="IJ17" s="115"/>
      <c r="IK17" s="115"/>
      <c r="IL17" s="115"/>
      <c r="IM17" s="115"/>
      <c r="IN17" s="115"/>
      <c r="IO17" s="115"/>
      <c r="IP17" s="115"/>
      <c r="IQ17" s="115"/>
      <c r="IR17" s="115"/>
      <c r="IS17" s="115"/>
      <c r="IT17" s="115"/>
      <c r="IU17" s="115"/>
    </row>
    <row r="18" spans="1:255" s="74" customFormat="1" ht="24.75" customHeight="1">
      <c r="A18" s="98" t="s">
        <v>44</v>
      </c>
      <c r="B18" s="99"/>
      <c r="C18" s="100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  <c r="IJ18" s="115"/>
      <c r="IK18" s="115"/>
      <c r="IL18" s="115"/>
      <c r="IM18" s="115"/>
      <c r="IN18" s="115"/>
      <c r="IO18" s="115"/>
      <c r="IP18" s="115"/>
      <c r="IQ18" s="115"/>
      <c r="IR18" s="115"/>
      <c r="IS18" s="115"/>
      <c r="IT18" s="115"/>
      <c r="IU18" s="115"/>
    </row>
    <row r="19" spans="1:255" ht="24" customHeight="1">
      <c r="A19" s="102" t="s">
        <v>45</v>
      </c>
      <c r="B19" s="99"/>
      <c r="C19" s="103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  <c r="IU19" s="112"/>
    </row>
    <row r="20" spans="1:255" s="74" customFormat="1" ht="27" customHeight="1">
      <c r="A20" s="104" t="s">
        <v>46</v>
      </c>
      <c r="B20" s="99"/>
      <c r="C20" s="103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  <c r="IF20" s="115"/>
      <c r="IG20" s="115"/>
      <c r="IH20" s="115"/>
      <c r="II20" s="115"/>
      <c r="IJ20" s="115"/>
      <c r="IK20" s="115"/>
      <c r="IL20" s="115"/>
      <c r="IM20" s="115"/>
      <c r="IN20" s="115"/>
      <c r="IO20" s="115"/>
      <c r="IP20" s="115"/>
      <c r="IQ20" s="115"/>
      <c r="IR20" s="115"/>
      <c r="IS20" s="115"/>
      <c r="IT20" s="115"/>
      <c r="IU20" s="115"/>
    </row>
    <row r="21" spans="1:255" s="74" customFormat="1" ht="24" customHeight="1">
      <c r="A21" s="104" t="s">
        <v>47</v>
      </c>
      <c r="B21" s="99"/>
      <c r="C21" s="103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5"/>
      <c r="IF21" s="115"/>
      <c r="IG21" s="115"/>
      <c r="IH21" s="115"/>
      <c r="II21" s="115"/>
      <c r="IJ21" s="115"/>
      <c r="IK21" s="115"/>
      <c r="IL21" s="115"/>
      <c r="IM21" s="115"/>
      <c r="IN21" s="115"/>
      <c r="IO21" s="115"/>
      <c r="IP21" s="115"/>
      <c r="IQ21" s="115"/>
      <c r="IR21" s="115"/>
      <c r="IS21" s="115"/>
      <c r="IT21" s="115"/>
      <c r="IU21" s="115"/>
    </row>
    <row r="22" spans="1:255" ht="20.25" customHeight="1">
      <c r="A22" s="104"/>
      <c r="B22" s="99"/>
      <c r="C22" s="103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2"/>
      <c r="IP22" s="112"/>
      <c r="IQ22" s="112"/>
      <c r="IR22" s="112"/>
      <c r="IS22" s="112"/>
      <c r="IT22" s="112"/>
      <c r="IU22" s="112"/>
    </row>
    <row r="23" spans="1:255" s="74" customFormat="1" ht="21" customHeight="1">
      <c r="A23" s="105" t="s">
        <v>48</v>
      </c>
      <c r="B23" s="106">
        <f>B7+B11</f>
        <v>22711900</v>
      </c>
      <c r="C23" s="107" t="s">
        <v>49</v>
      </c>
      <c r="D23" s="106">
        <f>SUM(D7,D11)</f>
        <v>20759200</v>
      </c>
      <c r="E23" s="106">
        <f>SUM(E7,E11)</f>
        <v>0</v>
      </c>
      <c r="F23" s="106">
        <f>SUM(F7,F11)</f>
        <v>0</v>
      </c>
      <c r="G23" s="106">
        <f>SUM(G7+G11)</f>
        <v>20759200</v>
      </c>
      <c r="H23" s="106">
        <f>SUM(H7,H11)</f>
        <v>20759200</v>
      </c>
      <c r="I23" s="99"/>
      <c r="J23" s="99"/>
      <c r="K23" s="99"/>
      <c r="L23" s="106"/>
      <c r="M23" s="99"/>
      <c r="N23" s="99"/>
      <c r="O23" s="99"/>
      <c r="P23" s="99"/>
      <c r="Q23" s="99"/>
      <c r="R23" s="99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  <c r="IF23" s="115"/>
      <c r="IG23" s="115"/>
      <c r="IH23" s="115"/>
      <c r="II23" s="115"/>
      <c r="IJ23" s="115"/>
      <c r="IK23" s="115"/>
      <c r="IL23" s="115"/>
      <c r="IM23" s="115"/>
      <c r="IN23" s="115"/>
      <c r="IO23" s="115"/>
      <c r="IP23" s="115"/>
      <c r="IQ23" s="115"/>
      <c r="IR23" s="115"/>
      <c r="IS23" s="115"/>
      <c r="IT23" s="115"/>
      <c r="IU23" s="115"/>
    </row>
    <row r="24" spans="20:255" ht="19.5" customHeight="1"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2"/>
      <c r="IP24" s="112"/>
      <c r="IQ24" s="112"/>
      <c r="IR24" s="112"/>
      <c r="IS24" s="112"/>
      <c r="IT24" s="112"/>
      <c r="IU24" s="112"/>
    </row>
  </sheetData>
  <sheetProtection formatCells="0" formatColumns="0" formatRows="0"/>
  <mergeCells count="7">
    <mergeCell ref="A2:P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3"/>
  <sheetViews>
    <sheetView zoomScalePageLayoutView="0" workbookViewId="0" topLeftCell="A1">
      <selection activeCell="H15" sqref="H15:H19"/>
    </sheetView>
  </sheetViews>
  <sheetFormatPr defaultColWidth="9.16015625" defaultRowHeight="11.25"/>
  <cols>
    <col min="1" max="1" width="8.16015625" style="0" customWidth="1"/>
    <col min="2" max="2" width="26.33203125" style="0" customWidth="1"/>
    <col min="3" max="3" width="23" style="0" customWidth="1"/>
    <col min="4" max="4" width="13.33203125" style="0" customWidth="1"/>
    <col min="5" max="6" width="11.33203125" style="0" customWidth="1"/>
    <col min="7" max="7" width="10.33203125" style="0" customWidth="1"/>
    <col min="8" max="9" width="11.16015625" style="0" customWidth="1"/>
    <col min="10" max="10" width="12.83203125" style="0" customWidth="1"/>
    <col min="11" max="11" width="14.5" style="0" customWidth="1"/>
    <col min="12" max="12" width="9.16015625" style="0" customWidth="1"/>
    <col min="13" max="14" width="8.5" style="0" customWidth="1"/>
    <col min="15" max="15" width="9.16015625" style="0" customWidth="1"/>
    <col min="16" max="16" width="11.83203125" style="0" customWidth="1"/>
    <col min="17" max="17" width="13.66015625" style="0" customWidth="1"/>
    <col min="18" max="18" width="9.16015625" style="0" customWidth="1"/>
    <col min="19" max="19" width="4.66015625" style="0" customWidth="1"/>
    <col min="20" max="20" width="4.16015625" style="0" customWidth="1"/>
    <col min="21" max="21" width="4" style="0" customWidth="1"/>
    <col min="22" max="22" width="4.16015625" style="0" customWidth="1"/>
    <col min="23" max="23" width="4.83203125" style="0" customWidth="1"/>
    <col min="24" max="24" width="5" style="0" customWidth="1"/>
    <col min="25" max="25" width="3.16015625" style="0" customWidth="1"/>
    <col min="26" max="26" width="3.83203125" style="0" customWidth="1"/>
    <col min="27" max="27" width="9.5" style="0" customWidth="1"/>
  </cols>
  <sheetData>
    <row r="1" spans="1:27" ht="9" customHeight="1">
      <c r="A1" s="45"/>
      <c r="B1" s="45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27" ht="25.5" customHeight="1">
      <c r="A2" s="34" t="s">
        <v>50</v>
      </c>
      <c r="B2" s="47"/>
      <c r="C2" s="48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1:27" ht="7.5" customHeight="1">
      <c r="A3" s="49"/>
      <c r="B3" s="49"/>
      <c r="D3" s="50"/>
      <c r="E3" s="50"/>
      <c r="F3" s="50"/>
      <c r="G3" s="50"/>
      <c r="H3" s="50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 t="s">
        <v>51</v>
      </c>
    </row>
    <row r="4" spans="1:27" ht="25.5" customHeight="1">
      <c r="A4" s="128" t="s">
        <v>52</v>
      </c>
      <c r="B4" s="129"/>
      <c r="C4" s="125" t="s">
        <v>53</v>
      </c>
      <c r="D4" s="126" t="s">
        <v>54</v>
      </c>
      <c r="E4" s="122" t="s">
        <v>55</v>
      </c>
      <c r="F4" s="123"/>
      <c r="G4" s="123"/>
      <c r="H4" s="123"/>
      <c r="I4" s="63" t="s">
        <v>56</v>
      </c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70"/>
    </row>
    <row r="5" spans="1:27" ht="25.5" customHeight="1">
      <c r="A5" s="130"/>
      <c r="B5" s="131"/>
      <c r="C5" s="125"/>
      <c r="D5" s="126"/>
      <c r="E5" s="37" t="s">
        <v>10</v>
      </c>
      <c r="F5" s="37" t="s">
        <v>57</v>
      </c>
      <c r="G5" s="37" t="s">
        <v>58</v>
      </c>
      <c r="H5" s="52" t="s">
        <v>59</v>
      </c>
      <c r="I5" s="124" t="s">
        <v>10</v>
      </c>
      <c r="J5" s="65" t="s">
        <v>60</v>
      </c>
      <c r="K5" s="66"/>
      <c r="L5" s="66"/>
      <c r="M5" s="66" t="s">
        <v>61</v>
      </c>
      <c r="N5" s="66"/>
      <c r="O5" s="66"/>
      <c r="P5" s="124" t="s">
        <v>62</v>
      </c>
      <c r="Q5" s="124"/>
      <c r="R5" s="124"/>
      <c r="S5" s="68" t="s">
        <v>63</v>
      </c>
      <c r="T5" s="69"/>
      <c r="U5" s="68"/>
      <c r="V5" s="66" t="s">
        <v>64</v>
      </c>
      <c r="W5" s="66"/>
      <c r="X5" s="66"/>
      <c r="Y5" s="66" t="s">
        <v>65</v>
      </c>
      <c r="Z5" s="66"/>
      <c r="AA5" s="66"/>
    </row>
    <row r="6" spans="1:27" ht="24.75" customHeight="1">
      <c r="A6" s="37" t="s">
        <v>66</v>
      </c>
      <c r="B6" s="51" t="s">
        <v>67</v>
      </c>
      <c r="C6" s="53" t="s">
        <v>68</v>
      </c>
      <c r="D6" s="54">
        <v>1</v>
      </c>
      <c r="E6" s="55">
        <v>2</v>
      </c>
      <c r="F6" s="55">
        <v>3</v>
      </c>
      <c r="G6" s="55">
        <v>4</v>
      </c>
      <c r="H6" s="56">
        <v>5</v>
      </c>
      <c r="I6" s="127"/>
      <c r="J6" s="67" t="s">
        <v>10</v>
      </c>
      <c r="K6" s="55" t="s">
        <v>69</v>
      </c>
      <c r="L6" s="55" t="s">
        <v>70</v>
      </c>
      <c r="M6" s="67" t="s">
        <v>10</v>
      </c>
      <c r="N6" s="55" t="s">
        <v>69</v>
      </c>
      <c r="O6" s="55" t="s">
        <v>70</v>
      </c>
      <c r="P6" s="67" t="s">
        <v>10</v>
      </c>
      <c r="Q6" s="55" t="s">
        <v>69</v>
      </c>
      <c r="R6" s="55" t="s">
        <v>70</v>
      </c>
      <c r="S6" s="67" t="s">
        <v>10</v>
      </c>
      <c r="T6" s="55" t="s">
        <v>69</v>
      </c>
      <c r="U6" s="55" t="s">
        <v>70</v>
      </c>
      <c r="V6" s="67" t="s">
        <v>10</v>
      </c>
      <c r="W6" s="55" t="s">
        <v>69</v>
      </c>
      <c r="X6" s="55" t="s">
        <v>70</v>
      </c>
      <c r="Y6" s="67" t="s">
        <v>10</v>
      </c>
      <c r="Z6" s="55" t="s">
        <v>69</v>
      </c>
      <c r="AA6" s="43" t="s">
        <v>70</v>
      </c>
    </row>
    <row r="7" spans="1:44" ht="19.5" customHeight="1">
      <c r="A7" s="57"/>
      <c r="B7" s="58" t="s">
        <v>6</v>
      </c>
      <c r="C7" s="59"/>
      <c r="D7" s="23">
        <f>SUM(D8)</f>
        <v>22711900</v>
      </c>
      <c r="E7" s="23">
        <f aca="true" t="shared" si="0" ref="E7:AA7">SUM(E8)</f>
        <v>8884000</v>
      </c>
      <c r="F7" s="23">
        <f t="shared" si="0"/>
        <v>5191700</v>
      </c>
      <c r="G7" s="23">
        <f t="shared" si="0"/>
        <v>2666400</v>
      </c>
      <c r="H7" s="23">
        <f t="shared" si="0"/>
        <v>1025900</v>
      </c>
      <c r="I7" s="23">
        <f t="shared" si="0"/>
        <v>13827900</v>
      </c>
      <c r="J7" s="23">
        <f t="shared" si="0"/>
        <v>13827900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0</v>
      </c>
      <c r="P7" s="23">
        <f t="shared" si="0"/>
        <v>0</v>
      </c>
      <c r="Q7" s="23">
        <v>0</v>
      </c>
      <c r="R7" s="23">
        <f t="shared" si="0"/>
        <v>0</v>
      </c>
      <c r="S7" s="23">
        <f t="shared" si="0"/>
        <v>0</v>
      </c>
      <c r="T7" s="23">
        <f t="shared" si="0"/>
        <v>0</v>
      </c>
      <c r="U7" s="23">
        <f t="shared" si="0"/>
        <v>0</v>
      </c>
      <c r="V7" s="23">
        <f t="shared" si="0"/>
        <v>0</v>
      </c>
      <c r="W7" s="23">
        <f t="shared" si="0"/>
        <v>0</v>
      </c>
      <c r="X7" s="23">
        <f t="shared" si="0"/>
        <v>0</v>
      </c>
      <c r="Y7" s="23">
        <f t="shared" si="0"/>
        <v>0</v>
      </c>
      <c r="Z7" s="23">
        <f t="shared" si="0"/>
        <v>0</v>
      </c>
      <c r="AA7" s="23">
        <f t="shared" si="0"/>
        <v>0</v>
      </c>
      <c r="AB7" s="71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</row>
    <row r="8" spans="1:28" s="27" customFormat="1" ht="19.5" customHeight="1">
      <c r="A8" s="57"/>
      <c r="B8" s="151" t="s">
        <v>148</v>
      </c>
      <c r="C8" s="59"/>
      <c r="D8" s="24">
        <f>SUM(D9:D23)</f>
        <v>22711900</v>
      </c>
      <c r="E8" s="24">
        <f>SUM(E9:E23)</f>
        <v>8884000</v>
      </c>
      <c r="F8" s="24">
        <f>SUM(F9:F23)</f>
        <v>5191700</v>
      </c>
      <c r="G8" s="24">
        <f>SUM(G9:G23)</f>
        <v>2666400</v>
      </c>
      <c r="H8" s="24">
        <f>SUM(H9:H23)</f>
        <v>1025900</v>
      </c>
      <c r="I8" s="24">
        <f>SUM(I9:I23)</f>
        <v>13827900</v>
      </c>
      <c r="J8" s="24">
        <f>SUM(J9:J23)</f>
        <v>13827900</v>
      </c>
      <c r="K8" s="24">
        <v>0</v>
      </c>
      <c r="L8" s="24">
        <f>SUM(L9:L23)</f>
        <v>0</v>
      </c>
      <c r="M8" s="24">
        <f>SUM(M9:M23)</f>
        <v>0</v>
      </c>
      <c r="N8" s="24">
        <f>SUM(N9:N23)</f>
        <v>0</v>
      </c>
      <c r="O8" s="24">
        <f>SUM(O9:O23)</f>
        <v>0</v>
      </c>
      <c r="P8" s="24">
        <f>SUM(P9:P23)</f>
        <v>0</v>
      </c>
      <c r="Q8" s="24">
        <v>0</v>
      </c>
      <c r="R8" s="24">
        <f>SUM(R9:R23)</f>
        <v>0</v>
      </c>
      <c r="S8" s="24">
        <f>SUM(S9:S23)</f>
        <v>0</v>
      </c>
      <c r="T8" s="24">
        <f>SUM(T9:T23)</f>
        <v>0</v>
      </c>
      <c r="U8" s="24">
        <f>SUM(U9:U23)</f>
        <v>0</v>
      </c>
      <c r="V8" s="24">
        <f>SUM(V9:V23)</f>
        <v>0</v>
      </c>
      <c r="W8" s="24">
        <f>SUM(W9:W23)</f>
        <v>0</v>
      </c>
      <c r="X8" s="24">
        <f>SUM(X9:X23)</f>
        <v>0</v>
      </c>
      <c r="Y8" s="24">
        <f>SUM(Y9:Y23)</f>
        <v>0</v>
      </c>
      <c r="Z8" s="24">
        <f>SUM(Z9:Z23)</f>
        <v>0</v>
      </c>
      <c r="AA8" s="24">
        <f>SUM(AA9:AA23)</f>
        <v>0</v>
      </c>
      <c r="AB8" s="73"/>
    </row>
    <row r="9" spans="1:27" s="27" customFormat="1" ht="19.5" customHeight="1">
      <c r="A9" s="60" t="s">
        <v>71</v>
      </c>
      <c r="B9" s="58" t="s">
        <v>72</v>
      </c>
      <c r="C9" s="59" t="s">
        <v>73</v>
      </c>
      <c r="D9" s="23">
        <f>SUM(E9,I9)</f>
        <v>2502600</v>
      </c>
      <c r="E9" s="23">
        <f>SUM(F9:H9)</f>
        <v>2502600</v>
      </c>
      <c r="F9" s="23">
        <v>2502600</v>
      </c>
      <c r="G9" s="23"/>
      <c r="H9" s="23"/>
      <c r="I9" s="23">
        <f>SUM(J9,M9,P9,S9,V9,Y9)</f>
        <v>0</v>
      </c>
      <c r="J9" s="23">
        <f>SUM(K9)</f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f>SUM(Q9)</f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</row>
    <row r="10" spans="1:27" s="27" customFormat="1" ht="19.5" customHeight="1">
      <c r="A10" s="60" t="s">
        <v>71</v>
      </c>
      <c r="B10" s="25" t="s">
        <v>72</v>
      </c>
      <c r="C10" s="59" t="s">
        <v>74</v>
      </c>
      <c r="D10" s="23">
        <f aca="true" t="shared" si="1" ref="D10:D19">SUM(E10,I10)</f>
        <v>906500</v>
      </c>
      <c r="E10" s="23">
        <f aca="true" t="shared" si="2" ref="E10:E19">SUM(F10:H10)</f>
        <v>906500</v>
      </c>
      <c r="F10" s="23">
        <v>906500</v>
      </c>
      <c r="G10" s="23"/>
      <c r="H10" s="23"/>
      <c r="I10" s="23">
        <f aca="true" t="shared" si="3" ref="I10:I18">SUM(J10,M10,P10,S10,V10,Y10)</f>
        <v>0</v>
      </c>
      <c r="J10" s="23">
        <f aca="true" t="shared" si="4" ref="J10:J18">SUM(K10)</f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f aca="true" t="shared" si="5" ref="P10:P18">SUM(Q10)</f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</row>
    <row r="11" spans="1:27" s="27" customFormat="1" ht="19.5" customHeight="1">
      <c r="A11" s="60"/>
      <c r="B11" s="25" t="s">
        <v>75</v>
      </c>
      <c r="C11" s="59" t="s">
        <v>73</v>
      </c>
      <c r="D11" s="23">
        <f t="shared" si="1"/>
        <v>179500</v>
      </c>
      <c r="E11" s="23">
        <v>179500</v>
      </c>
      <c r="F11" s="23">
        <v>179500</v>
      </c>
      <c r="G11" s="23"/>
      <c r="H11" s="23"/>
      <c r="I11" s="23">
        <f t="shared" si="3"/>
        <v>0</v>
      </c>
      <c r="J11" s="23">
        <f t="shared" si="4"/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f t="shared" si="5"/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</row>
    <row r="12" spans="1:27" s="27" customFormat="1" ht="19.5" customHeight="1">
      <c r="A12" s="57"/>
      <c r="B12" s="61" t="s">
        <v>75</v>
      </c>
      <c r="C12" s="62" t="s">
        <v>76</v>
      </c>
      <c r="D12" s="23">
        <f t="shared" si="1"/>
        <v>254000</v>
      </c>
      <c r="E12" s="23">
        <f t="shared" si="2"/>
        <v>254000</v>
      </c>
      <c r="F12" s="23">
        <v>254000</v>
      </c>
      <c r="G12" s="23"/>
      <c r="H12" s="23"/>
      <c r="I12" s="23">
        <f t="shared" si="3"/>
        <v>0</v>
      </c>
      <c r="J12" s="23">
        <f t="shared" si="4"/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f t="shared" si="5"/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</row>
    <row r="13" spans="1:27" s="27" customFormat="1" ht="19.5" customHeight="1">
      <c r="A13" s="57" t="s">
        <v>71</v>
      </c>
      <c r="B13" s="41" t="s">
        <v>72</v>
      </c>
      <c r="C13" s="59" t="s">
        <v>77</v>
      </c>
      <c r="D13" s="23">
        <f t="shared" si="1"/>
        <v>2666400</v>
      </c>
      <c r="E13" s="23">
        <f t="shared" si="2"/>
        <v>2666400</v>
      </c>
      <c r="F13" s="23"/>
      <c r="G13" s="23">
        <v>2666400</v>
      </c>
      <c r="H13" s="23"/>
      <c r="I13" s="23">
        <f t="shared" si="3"/>
        <v>0</v>
      </c>
      <c r="J13" s="23">
        <f t="shared" si="4"/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f t="shared" si="5"/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</row>
    <row r="14" spans="1:27" s="27" customFormat="1" ht="19.5" customHeight="1">
      <c r="A14" s="57" t="s">
        <v>71</v>
      </c>
      <c r="B14" s="41" t="s">
        <v>72</v>
      </c>
      <c r="C14" s="59" t="s">
        <v>78</v>
      </c>
      <c r="D14" s="23">
        <f t="shared" si="1"/>
        <v>0</v>
      </c>
      <c r="E14" s="23">
        <f t="shared" si="2"/>
        <v>0</v>
      </c>
      <c r="F14" s="23"/>
      <c r="G14" s="23"/>
      <c r="H14" s="23"/>
      <c r="I14" s="23">
        <f t="shared" si="3"/>
        <v>0</v>
      </c>
      <c r="J14" s="23">
        <f t="shared" si="4"/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f t="shared" si="5"/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</row>
    <row r="15" spans="1:27" s="27" customFormat="1" ht="19.5" customHeight="1">
      <c r="A15" s="57"/>
      <c r="B15" s="61" t="s">
        <v>79</v>
      </c>
      <c r="C15" s="62" t="s">
        <v>80</v>
      </c>
      <c r="D15" s="23">
        <f t="shared" si="1"/>
        <v>653100</v>
      </c>
      <c r="E15" s="23">
        <f t="shared" si="2"/>
        <v>653100</v>
      </c>
      <c r="F15" s="23"/>
      <c r="G15" s="23"/>
      <c r="H15" s="23">
        <v>653100</v>
      </c>
      <c r="I15" s="23">
        <f t="shared" si="3"/>
        <v>0</v>
      </c>
      <c r="J15" s="23">
        <f t="shared" si="4"/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f t="shared" si="5"/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</row>
    <row r="16" spans="1:27" s="27" customFormat="1" ht="19.5" customHeight="1">
      <c r="A16" s="57" t="s">
        <v>71</v>
      </c>
      <c r="B16" s="61" t="s">
        <v>81</v>
      </c>
      <c r="C16" s="59" t="s">
        <v>82</v>
      </c>
      <c r="D16" s="23">
        <f t="shared" si="1"/>
        <v>0</v>
      </c>
      <c r="E16" s="23">
        <f t="shared" si="2"/>
        <v>0</v>
      </c>
      <c r="F16" s="23"/>
      <c r="G16" s="23"/>
      <c r="H16" s="23"/>
      <c r="I16" s="23">
        <f t="shared" si="3"/>
        <v>0</v>
      </c>
      <c r="J16" s="23">
        <f t="shared" si="4"/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f t="shared" si="5"/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</row>
    <row r="17" spans="1:27" s="27" customFormat="1" ht="19.5" customHeight="1">
      <c r="A17" s="57"/>
      <c r="B17" s="61" t="s">
        <v>83</v>
      </c>
      <c r="C17" s="59" t="s">
        <v>84</v>
      </c>
      <c r="D17" s="23">
        <f t="shared" si="1"/>
        <v>148400</v>
      </c>
      <c r="E17" s="23">
        <f t="shared" si="2"/>
        <v>148400</v>
      </c>
      <c r="F17" s="23"/>
      <c r="G17" s="23"/>
      <c r="H17" s="23">
        <v>148400</v>
      </c>
      <c r="I17" s="23">
        <f t="shared" si="3"/>
        <v>0</v>
      </c>
      <c r="J17" s="23">
        <f t="shared" si="4"/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f t="shared" si="5"/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</row>
    <row r="18" spans="1:27" s="27" customFormat="1" ht="19.5" customHeight="1">
      <c r="A18" s="57" t="s">
        <v>71</v>
      </c>
      <c r="B18" s="41" t="s">
        <v>85</v>
      </c>
      <c r="C18" s="41" t="s">
        <v>85</v>
      </c>
      <c r="D18" s="23">
        <f t="shared" si="1"/>
        <v>0</v>
      </c>
      <c r="E18" s="23">
        <f t="shared" si="2"/>
        <v>0</v>
      </c>
      <c r="F18" s="23"/>
      <c r="G18" s="23"/>
      <c r="H18" s="23"/>
      <c r="I18" s="23">
        <f t="shared" si="3"/>
        <v>0</v>
      </c>
      <c r="J18" s="23">
        <f t="shared" si="4"/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f t="shared" si="5"/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</row>
    <row r="19" spans="1:27" s="27" customFormat="1" ht="19.5" customHeight="1">
      <c r="A19" s="57" t="s">
        <v>71</v>
      </c>
      <c r="B19" s="41" t="s">
        <v>87</v>
      </c>
      <c r="C19" s="59" t="s">
        <v>88</v>
      </c>
      <c r="D19" s="23">
        <f t="shared" si="1"/>
        <v>224400</v>
      </c>
      <c r="E19" s="23">
        <f t="shared" si="2"/>
        <v>224400</v>
      </c>
      <c r="F19" s="23"/>
      <c r="G19" s="23"/>
      <c r="H19" s="23">
        <v>224400</v>
      </c>
      <c r="I19" s="23">
        <f>SUM(J19,M19,P19,S19,V19,Y19)</f>
        <v>0</v>
      </c>
      <c r="J19" s="23">
        <f>SUM(K19)</f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f>SUM(Q19)</f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</row>
    <row r="20" spans="1:27" s="27" customFormat="1" ht="24.75" customHeight="1">
      <c r="A20" s="57"/>
      <c r="B20" s="61" t="s">
        <v>153</v>
      </c>
      <c r="C20" s="41" t="s">
        <v>89</v>
      </c>
      <c r="D20" s="23">
        <f>SUM(E20,I20)</f>
        <v>1349100</v>
      </c>
      <c r="E20" s="23">
        <f>SUM(F20:H20)</f>
        <v>1349100</v>
      </c>
      <c r="F20" s="23">
        <v>1349100</v>
      </c>
      <c r="G20" s="23"/>
      <c r="H20" s="23"/>
      <c r="I20" s="23">
        <f>SUM(J20,M20,P20,S20,V20,Y20)</f>
        <v>0</v>
      </c>
      <c r="J20" s="23">
        <f>SUM(K20)</f>
        <v>0</v>
      </c>
      <c r="K20" s="23">
        <v>0</v>
      </c>
      <c r="L20" s="23"/>
      <c r="M20" s="23"/>
      <c r="N20" s="23"/>
      <c r="O20" s="23"/>
      <c r="P20" s="23">
        <f>SUM(Q20)</f>
        <v>0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1:27" s="27" customFormat="1" ht="19.5" customHeight="1">
      <c r="A21" s="57"/>
      <c r="B21" s="41" t="s">
        <v>90</v>
      </c>
      <c r="C21" s="59" t="s">
        <v>91</v>
      </c>
      <c r="D21" s="23">
        <f>SUM(E21,I21)</f>
        <v>0</v>
      </c>
      <c r="E21" s="23">
        <f>SUM(F21:H21)</f>
        <v>0</v>
      </c>
      <c r="F21" s="23"/>
      <c r="G21" s="23"/>
      <c r="H21" s="23"/>
      <c r="I21" s="23">
        <f>SUM(J21,M21,P21,S21,V21,Y21)</f>
        <v>0</v>
      </c>
      <c r="J21" s="23">
        <f>SUM(K21)</f>
        <v>0</v>
      </c>
      <c r="K21" s="23">
        <v>0</v>
      </c>
      <c r="L21" s="23"/>
      <c r="M21" s="23"/>
      <c r="N21" s="23"/>
      <c r="O21" s="23"/>
      <c r="P21" s="23">
        <f>SUM(Q21)</f>
        <v>0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 spans="1:27" s="27" customFormat="1" ht="19.5" customHeight="1">
      <c r="A22" s="57"/>
      <c r="B22" s="41" t="s">
        <v>92</v>
      </c>
      <c r="C22" s="59" t="s">
        <v>93</v>
      </c>
      <c r="D22" s="23">
        <f>SUM(E22,I22)</f>
        <v>11875200</v>
      </c>
      <c r="E22" s="23">
        <f>SUM(F22:H22)</f>
        <v>0</v>
      </c>
      <c r="F22" s="23"/>
      <c r="G22" s="23"/>
      <c r="H22" s="23"/>
      <c r="I22" s="23">
        <f>SUM(J22,M22,P22,S22,V22,Y22)</f>
        <v>11875200</v>
      </c>
      <c r="J22" s="23">
        <f>SUM(K22)</f>
        <v>11875200</v>
      </c>
      <c r="K22" s="23">
        <v>11875200</v>
      </c>
      <c r="L22" s="23"/>
      <c r="M22" s="23"/>
      <c r="N22" s="23"/>
      <c r="O22" s="23"/>
      <c r="P22" s="23">
        <f>SUM(Q22)</f>
        <v>0</v>
      </c>
      <c r="Q22" s="23"/>
      <c r="R22" s="23">
        <v>0</v>
      </c>
      <c r="S22" s="23"/>
      <c r="T22" s="23"/>
      <c r="U22" s="23"/>
      <c r="V22" s="23"/>
      <c r="W22" s="23"/>
      <c r="X22" s="23"/>
      <c r="Y22" s="23"/>
      <c r="Z22" s="23"/>
      <c r="AA22" s="23"/>
    </row>
    <row r="23" spans="1:27" s="27" customFormat="1" ht="19.5" customHeight="1">
      <c r="A23" s="57"/>
      <c r="B23" s="41" t="s">
        <v>94</v>
      </c>
      <c r="C23" s="59" t="s">
        <v>95</v>
      </c>
      <c r="D23" s="23">
        <f>SUM(E23,I23)</f>
        <v>1952700</v>
      </c>
      <c r="E23" s="23">
        <f>SUM(F23:H23)</f>
        <v>0</v>
      </c>
      <c r="F23" s="23"/>
      <c r="G23" s="23"/>
      <c r="H23" s="23"/>
      <c r="I23" s="23">
        <f>SUM(J23,M23,P23,S23,V23,Y23)</f>
        <v>1952700</v>
      </c>
      <c r="J23" s="23">
        <f>SUM(K23)</f>
        <v>1952700</v>
      </c>
      <c r="K23" s="23">
        <v>1952700</v>
      </c>
      <c r="L23" s="23"/>
      <c r="M23" s="23"/>
      <c r="N23" s="23"/>
      <c r="O23" s="23"/>
      <c r="P23" s="23">
        <f>SUM(Q23)</f>
        <v>0</v>
      </c>
      <c r="Q23" s="23">
        <v>0</v>
      </c>
      <c r="R23" s="23"/>
      <c r="S23" s="23"/>
      <c r="T23" s="23"/>
      <c r="U23" s="23"/>
      <c r="V23" s="23"/>
      <c r="W23" s="23"/>
      <c r="X23" s="23"/>
      <c r="Y23" s="23"/>
      <c r="Z23" s="23"/>
      <c r="AA23" s="23"/>
    </row>
  </sheetData>
  <sheetProtection/>
  <mergeCells count="6">
    <mergeCell ref="E4:H4"/>
    <mergeCell ref="P5:R5"/>
    <mergeCell ref="C4:C5"/>
    <mergeCell ref="D4:D5"/>
    <mergeCell ref="I5:I6"/>
    <mergeCell ref="A4:B5"/>
  </mergeCells>
  <printOptions/>
  <pageMargins left="0.75" right="0.75" top="0.4799999999999999" bottom="0.41" header="0.33" footer="0.34"/>
  <pageSetup horizontalDpi="600" verticalDpi="6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91"/>
  <sheetViews>
    <sheetView zoomScalePageLayoutView="0" workbookViewId="0" topLeftCell="A1">
      <selection activeCell="AE23" sqref="AE23"/>
    </sheetView>
  </sheetViews>
  <sheetFormatPr defaultColWidth="9.16015625" defaultRowHeight="11.25"/>
  <cols>
    <col min="1" max="1" width="6.5" style="0" customWidth="1"/>
    <col min="2" max="2" width="18.16015625" style="0" customWidth="1"/>
    <col min="3" max="4" width="10.5" style="0" customWidth="1"/>
    <col min="5" max="5" width="10.33203125" style="0" customWidth="1"/>
    <col min="6" max="6" width="10" style="0" customWidth="1"/>
    <col min="7" max="7" width="10.66015625" style="0" customWidth="1"/>
    <col min="8" max="8" width="8.66015625" style="0" customWidth="1"/>
    <col min="9" max="9" width="10.33203125" style="0" customWidth="1"/>
    <col min="10" max="11" width="9.16015625" style="0" customWidth="1"/>
    <col min="12" max="12" width="8" style="0" customWidth="1"/>
    <col min="13" max="13" width="9" style="0" customWidth="1"/>
    <col min="14" max="15" width="6.83203125" style="0" customWidth="1"/>
    <col min="16" max="16" width="9.16015625" style="0" customWidth="1"/>
    <col min="17" max="17" width="10.16015625" style="0" customWidth="1"/>
    <col min="18" max="18" width="7.83203125" style="0" customWidth="1"/>
    <col min="19" max="19" width="8" style="0" customWidth="1"/>
    <col min="20" max="20" width="8.16015625" style="0" customWidth="1"/>
    <col min="21" max="21" width="7.83203125" style="0" customWidth="1"/>
    <col min="22" max="22" width="8.5" style="0" customWidth="1"/>
    <col min="23" max="23" width="8" style="0" customWidth="1"/>
    <col min="24" max="24" width="5.83203125" style="0" customWidth="1"/>
    <col min="25" max="25" width="6.33203125" style="0" customWidth="1"/>
    <col min="26" max="26" width="6.16015625" style="0" customWidth="1"/>
    <col min="27" max="27" width="8" style="0" customWidth="1"/>
    <col min="28" max="28" width="10.16015625" style="0" customWidth="1"/>
    <col min="29" max="255" width="9.16015625" style="0" customWidth="1"/>
  </cols>
  <sheetData>
    <row r="1" spans="1:28" ht="24.75" customHeight="1">
      <c r="A1" s="31"/>
      <c r="B1" s="31"/>
      <c r="C1" s="32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44"/>
    </row>
    <row r="2" spans="1:28" ht="39.75" customHeight="1">
      <c r="A2" s="33"/>
      <c r="B2" s="34" t="s">
        <v>96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13.5" customHeight="1">
      <c r="A3" s="36"/>
      <c r="B3" s="36"/>
      <c r="C3" s="32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 t="s">
        <v>0</v>
      </c>
    </row>
    <row r="4" spans="1:28" ht="27" customHeight="1">
      <c r="A4" s="126" t="s">
        <v>97</v>
      </c>
      <c r="B4" s="126"/>
      <c r="C4" s="126" t="s">
        <v>98</v>
      </c>
      <c r="D4" s="126" t="s">
        <v>57</v>
      </c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4" t="s">
        <v>59</v>
      </c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</row>
    <row r="5" spans="1:28" ht="34.5" customHeight="1">
      <c r="A5" s="126"/>
      <c r="B5" s="126"/>
      <c r="C5" s="126"/>
      <c r="D5" s="132" t="s">
        <v>99</v>
      </c>
      <c r="E5" s="132" t="s">
        <v>73</v>
      </c>
      <c r="F5" s="132" t="s">
        <v>76</v>
      </c>
      <c r="G5" s="137" t="s">
        <v>100</v>
      </c>
      <c r="H5" s="132" t="s">
        <v>101</v>
      </c>
      <c r="I5" s="139" t="s">
        <v>102</v>
      </c>
      <c r="J5" s="139"/>
      <c r="K5" s="139"/>
      <c r="L5" s="139"/>
      <c r="M5" s="139"/>
      <c r="N5" s="139"/>
      <c r="O5" s="132" t="s">
        <v>103</v>
      </c>
      <c r="P5" s="132"/>
      <c r="Q5" s="132" t="s">
        <v>99</v>
      </c>
      <c r="R5" s="132" t="s">
        <v>104</v>
      </c>
      <c r="S5" s="132"/>
      <c r="T5" s="132"/>
      <c r="U5" s="132"/>
      <c r="V5" s="132" t="s">
        <v>105</v>
      </c>
      <c r="W5" s="132"/>
      <c r="X5" s="132"/>
      <c r="Y5" s="132"/>
      <c r="Z5" s="132"/>
      <c r="AA5" s="126" t="s">
        <v>88</v>
      </c>
      <c r="AB5" s="133" t="s">
        <v>85</v>
      </c>
    </row>
    <row r="6" spans="1:28" ht="21" customHeight="1">
      <c r="A6" s="126" t="s">
        <v>66</v>
      </c>
      <c r="B6" s="126" t="s">
        <v>67</v>
      </c>
      <c r="C6" s="126"/>
      <c r="D6" s="132"/>
      <c r="E6" s="132"/>
      <c r="F6" s="132"/>
      <c r="G6" s="140"/>
      <c r="H6" s="132"/>
      <c r="I6" s="132" t="s">
        <v>10</v>
      </c>
      <c r="J6" s="132" t="s">
        <v>80</v>
      </c>
      <c r="K6" s="132" t="s">
        <v>82</v>
      </c>
      <c r="L6" s="132" t="s">
        <v>106</v>
      </c>
      <c r="M6" s="132" t="s">
        <v>107</v>
      </c>
      <c r="N6" s="132" t="s">
        <v>108</v>
      </c>
      <c r="O6" s="132" t="s">
        <v>109</v>
      </c>
      <c r="P6" s="132" t="s">
        <v>103</v>
      </c>
      <c r="Q6" s="132"/>
      <c r="R6" s="137" t="s">
        <v>10</v>
      </c>
      <c r="S6" s="132" t="s">
        <v>110</v>
      </c>
      <c r="T6" s="132" t="s">
        <v>111</v>
      </c>
      <c r="U6" s="136" t="s">
        <v>112</v>
      </c>
      <c r="V6" s="132" t="s">
        <v>10</v>
      </c>
      <c r="W6" s="132" t="s">
        <v>78</v>
      </c>
      <c r="X6" s="132" t="s">
        <v>113</v>
      </c>
      <c r="Y6" s="132" t="s">
        <v>114</v>
      </c>
      <c r="Z6" s="132" t="s">
        <v>115</v>
      </c>
      <c r="AA6" s="126"/>
      <c r="AB6" s="134"/>
    </row>
    <row r="7" spans="1:28" ht="26.25" customHeight="1">
      <c r="A7" s="126"/>
      <c r="B7" s="126"/>
      <c r="C7" s="126"/>
      <c r="D7" s="132"/>
      <c r="E7" s="132"/>
      <c r="F7" s="132"/>
      <c r="G7" s="138"/>
      <c r="H7" s="132"/>
      <c r="I7" s="132"/>
      <c r="J7" s="132"/>
      <c r="K7" s="132"/>
      <c r="L7" s="139"/>
      <c r="M7" s="132"/>
      <c r="N7" s="132"/>
      <c r="O7" s="132"/>
      <c r="P7" s="132"/>
      <c r="Q7" s="132"/>
      <c r="R7" s="138"/>
      <c r="S7" s="132"/>
      <c r="T7" s="132"/>
      <c r="U7" s="136"/>
      <c r="V7" s="132"/>
      <c r="W7" s="132"/>
      <c r="X7" s="132"/>
      <c r="Y7" s="132"/>
      <c r="Z7" s="132"/>
      <c r="AA7" s="126"/>
      <c r="AB7" s="135"/>
    </row>
    <row r="8" spans="1:28" ht="24.75" customHeight="1">
      <c r="A8" s="38" t="s">
        <v>68</v>
      </c>
      <c r="B8" s="38" t="s">
        <v>68</v>
      </c>
      <c r="C8" s="39">
        <v>1</v>
      </c>
      <c r="D8" s="39">
        <v>2</v>
      </c>
      <c r="E8" s="39">
        <v>3</v>
      </c>
      <c r="F8" s="39">
        <v>4</v>
      </c>
      <c r="G8" s="39">
        <v>5</v>
      </c>
      <c r="H8" s="39">
        <v>6</v>
      </c>
      <c r="I8" s="39">
        <v>7</v>
      </c>
      <c r="J8" s="39">
        <v>8</v>
      </c>
      <c r="K8" s="39">
        <v>9</v>
      </c>
      <c r="L8" s="19">
        <v>10</v>
      </c>
      <c r="M8" s="39">
        <v>11</v>
      </c>
      <c r="N8" s="39">
        <v>12</v>
      </c>
      <c r="O8" s="39">
        <v>13</v>
      </c>
      <c r="P8" s="39">
        <v>14</v>
      </c>
      <c r="Q8" s="39">
        <v>28</v>
      </c>
      <c r="R8" s="39">
        <v>29</v>
      </c>
      <c r="S8" s="39">
        <v>30</v>
      </c>
      <c r="T8" s="39">
        <v>31</v>
      </c>
      <c r="U8" s="39">
        <v>32</v>
      </c>
      <c r="V8" s="39">
        <v>33</v>
      </c>
      <c r="W8" s="39">
        <v>34</v>
      </c>
      <c r="X8" s="39">
        <v>35</v>
      </c>
      <c r="Y8" s="39">
        <v>36</v>
      </c>
      <c r="Z8" s="39">
        <v>37</v>
      </c>
      <c r="AA8" s="39">
        <v>38</v>
      </c>
      <c r="AB8" s="39">
        <v>39</v>
      </c>
    </row>
    <row r="9" spans="1:252" s="30" customFormat="1" ht="21.75" customHeight="1">
      <c r="A9" s="20"/>
      <c r="B9" s="21" t="s">
        <v>6</v>
      </c>
      <c r="C9" s="23">
        <f aca="true" t="shared" si="0" ref="C9:AB9">C10</f>
        <v>5036800</v>
      </c>
      <c r="D9" s="23">
        <f t="shared" si="0"/>
        <v>4644100</v>
      </c>
      <c r="E9" s="23">
        <f t="shared" si="0"/>
        <v>2682100</v>
      </c>
      <c r="F9" s="23">
        <f t="shared" si="0"/>
        <v>254000</v>
      </c>
      <c r="G9" s="23">
        <f t="shared" si="0"/>
        <v>906500</v>
      </c>
      <c r="H9" s="23">
        <f t="shared" si="0"/>
        <v>0</v>
      </c>
      <c r="I9" s="23">
        <f t="shared" si="0"/>
        <v>801500</v>
      </c>
      <c r="J9" s="23">
        <f t="shared" si="0"/>
        <v>653100</v>
      </c>
      <c r="K9" s="23">
        <f t="shared" si="0"/>
        <v>0</v>
      </c>
      <c r="L9" s="23">
        <f t="shared" si="0"/>
        <v>148400</v>
      </c>
      <c r="M9" s="23">
        <f t="shared" si="0"/>
        <v>0</v>
      </c>
      <c r="N9" s="23">
        <f t="shared" si="0"/>
        <v>0</v>
      </c>
      <c r="O9" s="23">
        <f t="shared" si="0"/>
        <v>0</v>
      </c>
      <c r="P9" s="23">
        <f t="shared" si="0"/>
        <v>0</v>
      </c>
      <c r="Q9" s="23">
        <f t="shared" si="0"/>
        <v>392700</v>
      </c>
      <c r="R9" s="23">
        <f t="shared" si="0"/>
        <v>0</v>
      </c>
      <c r="S9" s="23">
        <f t="shared" si="0"/>
        <v>0</v>
      </c>
      <c r="T9" s="23">
        <f t="shared" si="0"/>
        <v>0</v>
      </c>
      <c r="U9" s="23">
        <f t="shared" si="0"/>
        <v>0</v>
      </c>
      <c r="V9" s="23">
        <f t="shared" si="0"/>
        <v>0</v>
      </c>
      <c r="W9" s="23">
        <f t="shared" si="0"/>
        <v>0</v>
      </c>
      <c r="X9" s="23">
        <f t="shared" si="0"/>
        <v>0</v>
      </c>
      <c r="Y9" s="23">
        <f t="shared" si="0"/>
        <v>0</v>
      </c>
      <c r="Z9" s="23">
        <f t="shared" si="0"/>
        <v>0</v>
      </c>
      <c r="AA9" s="23">
        <f t="shared" si="0"/>
        <v>224400</v>
      </c>
      <c r="AB9" s="23">
        <f t="shared" si="0"/>
        <v>0</v>
      </c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s="27" customFormat="1" ht="21.75" customHeight="1">
      <c r="A10" s="20"/>
      <c r="B10" s="25" t="s">
        <v>152</v>
      </c>
      <c r="C10" s="23">
        <f aca="true" t="shared" si="1" ref="C10:C18">D10+Q10</f>
        <v>5036800</v>
      </c>
      <c r="D10" s="23">
        <f aca="true" t="shared" si="2" ref="D10:O10">SUM(D11:D18)</f>
        <v>4644100</v>
      </c>
      <c r="E10" s="23">
        <f t="shared" si="2"/>
        <v>2682100</v>
      </c>
      <c r="F10" s="23">
        <f t="shared" si="2"/>
        <v>254000</v>
      </c>
      <c r="G10" s="23">
        <f t="shared" si="2"/>
        <v>906500</v>
      </c>
      <c r="H10" s="23">
        <f t="shared" si="2"/>
        <v>0</v>
      </c>
      <c r="I10" s="23">
        <f t="shared" si="2"/>
        <v>801500</v>
      </c>
      <c r="J10" s="23">
        <f t="shared" si="2"/>
        <v>653100</v>
      </c>
      <c r="K10" s="23">
        <f t="shared" si="2"/>
        <v>0</v>
      </c>
      <c r="L10" s="23">
        <f t="shared" si="2"/>
        <v>148400</v>
      </c>
      <c r="M10" s="23">
        <f t="shared" si="2"/>
        <v>0</v>
      </c>
      <c r="N10" s="23">
        <f t="shared" si="2"/>
        <v>0</v>
      </c>
      <c r="O10" s="23">
        <f t="shared" si="2"/>
        <v>0</v>
      </c>
      <c r="P10" s="23">
        <f>P11+P12</f>
        <v>0</v>
      </c>
      <c r="Q10" s="23">
        <f aca="true" t="shared" si="3" ref="Q10:AA10">SUM(Q11:Q18)</f>
        <v>392700</v>
      </c>
      <c r="R10" s="23">
        <f t="shared" si="3"/>
        <v>0</v>
      </c>
      <c r="S10" s="23">
        <f t="shared" si="3"/>
        <v>0</v>
      </c>
      <c r="T10" s="23">
        <f t="shared" si="3"/>
        <v>0</v>
      </c>
      <c r="U10" s="23">
        <f t="shared" si="3"/>
        <v>0</v>
      </c>
      <c r="V10" s="23">
        <f t="shared" si="3"/>
        <v>0</v>
      </c>
      <c r="W10" s="23">
        <f t="shared" si="3"/>
        <v>0</v>
      </c>
      <c r="X10" s="23">
        <f t="shared" si="3"/>
        <v>0</v>
      </c>
      <c r="Y10" s="23">
        <f t="shared" si="3"/>
        <v>0</v>
      </c>
      <c r="Z10" s="23">
        <f t="shared" si="3"/>
        <v>0</v>
      </c>
      <c r="AA10" s="23">
        <f t="shared" si="3"/>
        <v>224400</v>
      </c>
      <c r="AB10" s="23">
        <v>0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s="27" customFormat="1" ht="21.75" customHeight="1">
      <c r="A11" s="20" t="s">
        <v>71</v>
      </c>
      <c r="B11" s="21" t="s">
        <v>72</v>
      </c>
      <c r="C11" s="23">
        <f t="shared" si="1"/>
        <v>3409100</v>
      </c>
      <c r="D11" s="24">
        <f aca="true" t="shared" si="4" ref="D11:D17">E11+F11+G11+H11+I11+O11+P11</f>
        <v>3409100</v>
      </c>
      <c r="E11" s="23">
        <v>2502600</v>
      </c>
      <c r="F11" s="23">
        <v>0</v>
      </c>
      <c r="G11" s="23">
        <v>906500</v>
      </c>
      <c r="H11" s="23">
        <v>0</v>
      </c>
      <c r="I11" s="23">
        <f aca="true" t="shared" si="5" ref="I11:I17">SUM(J11:N11)</f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f aca="true" t="shared" si="6" ref="Q11:Q18">R11+V11+AA11+AB11</f>
        <v>0</v>
      </c>
      <c r="R11" s="23">
        <f>SUM(S11:U11)</f>
        <v>0</v>
      </c>
      <c r="S11" s="23">
        <v>0</v>
      </c>
      <c r="T11" s="23">
        <v>0</v>
      </c>
      <c r="U11" s="23">
        <v>0</v>
      </c>
      <c r="V11" s="23">
        <f aca="true" t="shared" si="7" ref="V11:V18">SUM(W11:Z11)</f>
        <v>0</v>
      </c>
      <c r="W11" s="23">
        <v>0</v>
      </c>
      <c r="X11" s="23">
        <v>0</v>
      </c>
      <c r="Y11" s="23"/>
      <c r="Z11" s="23">
        <v>0</v>
      </c>
      <c r="AA11" s="23">
        <v>0</v>
      </c>
      <c r="AB11" s="23">
        <v>0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s="27" customFormat="1" ht="21.75" customHeight="1">
      <c r="A12" s="20"/>
      <c r="B12" s="40" t="s">
        <v>75</v>
      </c>
      <c r="C12" s="23">
        <f t="shared" si="1"/>
        <v>433500</v>
      </c>
      <c r="D12" s="24">
        <f t="shared" si="4"/>
        <v>433500</v>
      </c>
      <c r="E12" s="23">
        <v>179500</v>
      </c>
      <c r="F12" s="23">
        <v>254000</v>
      </c>
      <c r="G12" s="23"/>
      <c r="H12" s="23">
        <v>0</v>
      </c>
      <c r="I12" s="23">
        <f t="shared" si="5"/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f t="shared" si="6"/>
        <v>0</v>
      </c>
      <c r="R12" s="23">
        <f>SUM(S12:U12)</f>
        <v>0</v>
      </c>
      <c r="S12" s="23">
        <v>0</v>
      </c>
      <c r="T12" s="23">
        <v>0</v>
      </c>
      <c r="U12" s="23">
        <v>0</v>
      </c>
      <c r="V12" s="23">
        <f t="shared" si="7"/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s="27" customFormat="1" ht="21.75" customHeight="1">
      <c r="A13" s="20"/>
      <c r="B13" s="21" t="s">
        <v>82</v>
      </c>
      <c r="C13" s="23">
        <f t="shared" si="1"/>
        <v>0</v>
      </c>
      <c r="D13" s="24">
        <f t="shared" si="4"/>
        <v>0</v>
      </c>
      <c r="E13" s="23"/>
      <c r="F13" s="23"/>
      <c r="G13" s="23"/>
      <c r="H13" s="23"/>
      <c r="I13" s="23">
        <f t="shared" si="5"/>
        <v>0</v>
      </c>
      <c r="J13" s="23"/>
      <c r="K13" s="23">
        <v>0</v>
      </c>
      <c r="L13" s="23"/>
      <c r="M13" s="23"/>
      <c r="N13" s="23"/>
      <c r="O13" s="23"/>
      <c r="P13" s="23"/>
      <c r="Q13" s="23">
        <f t="shared" si="6"/>
        <v>0</v>
      </c>
      <c r="R13" s="23"/>
      <c r="S13" s="23"/>
      <c r="T13" s="23"/>
      <c r="U13" s="23"/>
      <c r="V13" s="23">
        <f t="shared" si="7"/>
        <v>0</v>
      </c>
      <c r="W13" s="23">
        <v>0</v>
      </c>
      <c r="X13" s="23"/>
      <c r="Y13" s="23"/>
      <c r="Z13" s="23"/>
      <c r="AA13" s="23"/>
      <c r="AB13" s="2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s="27" customFormat="1" ht="21.75" customHeight="1">
      <c r="A14" s="20" t="s">
        <v>71</v>
      </c>
      <c r="B14" s="25" t="s">
        <v>79</v>
      </c>
      <c r="C14" s="23">
        <f t="shared" si="1"/>
        <v>653100</v>
      </c>
      <c r="D14" s="24">
        <f t="shared" si="4"/>
        <v>653100</v>
      </c>
      <c r="E14" s="23">
        <v>0</v>
      </c>
      <c r="F14" s="23">
        <v>0</v>
      </c>
      <c r="G14" s="23">
        <v>0</v>
      </c>
      <c r="H14" s="23">
        <v>0</v>
      </c>
      <c r="I14" s="23">
        <f t="shared" si="5"/>
        <v>653100</v>
      </c>
      <c r="J14" s="23">
        <v>653100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f t="shared" si="6"/>
        <v>0</v>
      </c>
      <c r="R14" s="23">
        <f>SUM(S14:U14)</f>
        <v>0</v>
      </c>
      <c r="S14" s="23">
        <v>0</v>
      </c>
      <c r="T14" s="23">
        <v>0</v>
      </c>
      <c r="U14" s="23">
        <v>0</v>
      </c>
      <c r="V14" s="23">
        <f t="shared" si="7"/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s="27" customFormat="1" ht="21.75" customHeight="1">
      <c r="A15" s="20" t="s">
        <v>71</v>
      </c>
      <c r="B15" s="25" t="s">
        <v>81</v>
      </c>
      <c r="C15" s="23">
        <f t="shared" si="1"/>
        <v>0</v>
      </c>
      <c r="D15" s="24">
        <f t="shared" si="4"/>
        <v>0</v>
      </c>
      <c r="E15" s="23">
        <v>0</v>
      </c>
      <c r="F15" s="23">
        <v>0</v>
      </c>
      <c r="G15" s="23">
        <v>0</v>
      </c>
      <c r="H15" s="23">
        <v>0</v>
      </c>
      <c r="I15" s="23">
        <f t="shared" si="5"/>
        <v>0</v>
      </c>
      <c r="J15" s="23">
        <v>0</v>
      </c>
      <c r="K15" s="23">
        <v>0</v>
      </c>
      <c r="L15" s="42"/>
      <c r="M15" s="42"/>
      <c r="N15" s="42"/>
      <c r="O15" s="23">
        <v>0</v>
      </c>
      <c r="P15" s="23">
        <v>0</v>
      </c>
      <c r="Q15" s="23">
        <f t="shared" si="6"/>
        <v>0</v>
      </c>
      <c r="R15" s="23">
        <f>SUM(S15:U15)</f>
        <v>0</v>
      </c>
      <c r="S15" s="23">
        <v>0</v>
      </c>
      <c r="T15" s="23">
        <v>0</v>
      </c>
      <c r="U15" s="23">
        <v>0</v>
      </c>
      <c r="V15" s="23">
        <f t="shared" si="7"/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s="27" customFormat="1" ht="21.75" customHeight="1">
      <c r="A16" s="20" t="s">
        <v>71</v>
      </c>
      <c r="B16" s="25" t="s">
        <v>83</v>
      </c>
      <c r="C16" s="23">
        <f t="shared" si="1"/>
        <v>148400</v>
      </c>
      <c r="D16" s="24">
        <f t="shared" si="4"/>
        <v>148400</v>
      </c>
      <c r="E16" s="23">
        <v>0</v>
      </c>
      <c r="F16" s="23">
        <v>0</v>
      </c>
      <c r="G16" s="23">
        <v>0</v>
      </c>
      <c r="H16" s="23">
        <v>0</v>
      </c>
      <c r="I16" s="23">
        <f t="shared" si="5"/>
        <v>148400</v>
      </c>
      <c r="J16" s="23">
        <v>0</v>
      </c>
      <c r="K16" s="23">
        <v>0</v>
      </c>
      <c r="L16" s="23">
        <v>148400</v>
      </c>
      <c r="M16" s="23">
        <v>0</v>
      </c>
      <c r="N16" s="23">
        <v>0</v>
      </c>
      <c r="O16" s="23">
        <v>0</v>
      </c>
      <c r="P16" s="23">
        <v>0</v>
      </c>
      <c r="Q16" s="23">
        <f t="shared" si="6"/>
        <v>0</v>
      </c>
      <c r="R16" s="23">
        <f>SUM(S16:U16)</f>
        <v>0</v>
      </c>
      <c r="S16" s="23">
        <v>0</v>
      </c>
      <c r="T16" s="23">
        <v>0</v>
      </c>
      <c r="U16" s="23">
        <v>0</v>
      </c>
      <c r="V16" s="23">
        <f t="shared" si="7"/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s="27" customFormat="1" ht="21.75" customHeight="1">
      <c r="A17" s="20"/>
      <c r="B17" s="41" t="s">
        <v>86</v>
      </c>
      <c r="C17" s="23">
        <f t="shared" si="1"/>
        <v>168300</v>
      </c>
      <c r="D17" s="24">
        <f t="shared" si="4"/>
        <v>0</v>
      </c>
      <c r="E17" s="23">
        <v>0</v>
      </c>
      <c r="F17" s="23">
        <v>0</v>
      </c>
      <c r="G17" s="23">
        <v>0</v>
      </c>
      <c r="H17" s="23">
        <v>0</v>
      </c>
      <c r="I17" s="23">
        <f t="shared" si="5"/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f t="shared" si="6"/>
        <v>168300</v>
      </c>
      <c r="R17" s="23">
        <f>SUM(S17:U17)</f>
        <v>0</v>
      </c>
      <c r="S17" s="23">
        <v>0</v>
      </c>
      <c r="T17" s="23">
        <v>0</v>
      </c>
      <c r="U17" s="23">
        <v>0</v>
      </c>
      <c r="V17" s="23">
        <f t="shared" si="7"/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168300</v>
      </c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s="27" customFormat="1" ht="21.75" customHeight="1">
      <c r="A18" s="20" t="s">
        <v>71</v>
      </c>
      <c r="B18" s="21" t="s">
        <v>87</v>
      </c>
      <c r="C18" s="23">
        <f t="shared" si="1"/>
        <v>224400</v>
      </c>
      <c r="D18" s="24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f t="shared" si="6"/>
        <v>224400</v>
      </c>
      <c r="R18" s="23">
        <f>SUM(S18:U18)</f>
        <v>0</v>
      </c>
      <c r="S18" s="23">
        <v>0</v>
      </c>
      <c r="T18" s="23">
        <v>0</v>
      </c>
      <c r="U18" s="23">
        <v>0</v>
      </c>
      <c r="V18" s="23">
        <f t="shared" si="7"/>
        <v>0</v>
      </c>
      <c r="W18" s="23">
        <v>0</v>
      </c>
      <c r="X18" s="23">
        <v>0</v>
      </c>
      <c r="Y18" s="23">
        <v>0</v>
      </c>
      <c r="Z18" s="23">
        <v>0</v>
      </c>
      <c r="AA18" s="23">
        <v>224400</v>
      </c>
      <c r="AB18" s="23">
        <v>0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29:252" s="27" customFormat="1" ht="11.25"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29:252" s="27" customFormat="1" ht="11.25"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29:252" s="27" customFormat="1" ht="11.25"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29:252" s="27" customFormat="1" ht="11.25"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29:252" s="27" customFormat="1" ht="11.25"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29:252" s="27" customFormat="1" ht="11.25"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29:252" s="27" customFormat="1" ht="11.25"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29:252" s="27" customFormat="1" ht="11.25"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29:252" s="27" customFormat="1" ht="11.25"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29:252" s="27" customFormat="1" ht="11.25"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29:252" s="27" customFormat="1" ht="11.25"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29:252" s="27" customFormat="1" ht="11.25"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29:252" s="27" customFormat="1" ht="11.25"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29:252" s="27" customFormat="1" ht="11.25"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29:252" s="27" customFormat="1" ht="11.25"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29:252" s="27" customFormat="1" ht="11.25"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29:252" s="27" customFormat="1" ht="11.25"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29:252" s="27" customFormat="1" ht="11.25"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29:252" s="27" customFormat="1" ht="11.25"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29:252" s="27" customFormat="1" ht="11.25"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29:252" s="27" customFormat="1" ht="11.25"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29:252" s="27" customFormat="1" ht="11.25"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29:252" s="27" customFormat="1" ht="11.25"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29:252" s="27" customFormat="1" ht="11.25"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29:252" s="27" customFormat="1" ht="11.25"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29:252" s="27" customFormat="1" ht="11.25"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29:252" s="27" customFormat="1" ht="11.25"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29:252" s="27" customFormat="1" ht="11.25"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29:252" s="27" customFormat="1" ht="11.25"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</row>
    <row r="48" spans="29:252" s="27" customFormat="1" ht="11.25"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</row>
    <row r="49" spans="29:252" s="27" customFormat="1" ht="11.25"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</row>
    <row r="50" spans="29:252" s="27" customFormat="1" ht="11.25"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</row>
    <row r="51" spans="29:252" s="27" customFormat="1" ht="11.25"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</row>
    <row r="52" spans="29:252" s="27" customFormat="1" ht="11.25"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</row>
    <row r="53" spans="29:252" s="27" customFormat="1" ht="11.25"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</row>
    <row r="54" spans="29:252" s="27" customFormat="1" ht="11.25"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</row>
    <row r="55" spans="29:252" s="27" customFormat="1" ht="11.25"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</row>
    <row r="56" spans="29:252" s="27" customFormat="1" ht="11.25"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</row>
    <row r="57" spans="29:252" s="27" customFormat="1" ht="11.25"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</row>
    <row r="58" spans="29:252" s="27" customFormat="1" ht="11.25"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</row>
    <row r="59" spans="29:252" s="27" customFormat="1" ht="11.25"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</row>
    <row r="60" spans="29:252" s="27" customFormat="1" ht="11.25"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</row>
    <row r="61" spans="29:252" s="27" customFormat="1" ht="11.25"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</row>
    <row r="62" spans="29:252" s="27" customFormat="1" ht="11.25"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</row>
    <row r="63" spans="29:252" s="27" customFormat="1" ht="11.25"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</row>
    <row r="64" spans="29:252" s="27" customFormat="1" ht="11.25"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</row>
    <row r="65" spans="29:252" s="27" customFormat="1" ht="11.25"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</row>
    <row r="66" spans="29:252" s="27" customFormat="1" ht="11.25"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</row>
    <row r="67" spans="29:252" s="27" customFormat="1" ht="11.25"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</row>
    <row r="68" spans="29:252" s="27" customFormat="1" ht="11.25"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</row>
    <row r="69" spans="29:252" s="27" customFormat="1" ht="11.25"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</row>
    <row r="70" spans="29:252" s="27" customFormat="1" ht="11.25"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</row>
    <row r="71" spans="29:252" s="27" customFormat="1" ht="11.25"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</row>
    <row r="72" spans="29:252" s="27" customFormat="1" ht="11.25"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</row>
    <row r="73" spans="29:252" s="27" customFormat="1" ht="11.25"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</row>
    <row r="74" spans="29:252" s="27" customFormat="1" ht="11.25"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</row>
    <row r="75" spans="29:252" s="27" customFormat="1" ht="11.25"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</row>
    <row r="76" spans="29:252" s="27" customFormat="1" ht="11.25"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</row>
    <row r="77" spans="29:252" s="27" customFormat="1" ht="11.25"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</row>
    <row r="78" spans="29:252" s="27" customFormat="1" ht="11.25"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</row>
    <row r="79" spans="29:252" s="27" customFormat="1" ht="11.25"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</row>
    <row r="80" spans="29:252" s="27" customFormat="1" ht="11.25"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</row>
    <row r="81" spans="29:252" s="27" customFormat="1" ht="11.25"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</row>
    <row r="82" spans="29:252" s="27" customFormat="1" ht="11.25"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</row>
    <row r="83" spans="29:252" s="27" customFormat="1" ht="11.25"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</row>
    <row r="84" spans="29:252" s="27" customFormat="1" ht="11.25"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</row>
    <row r="85" spans="29:252" s="27" customFormat="1" ht="11.25"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</row>
    <row r="86" spans="29:252" s="27" customFormat="1" ht="11.25"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</row>
    <row r="87" spans="29:252" s="27" customFormat="1" ht="11.25"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</row>
    <row r="88" spans="29:252" s="27" customFormat="1" ht="11.25"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</row>
    <row r="89" spans="29:252" s="27" customFormat="1" ht="11.25"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</row>
    <row r="90" spans="29:252" s="27" customFormat="1" ht="11.25"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</row>
    <row r="91" spans="29:252" s="27" customFormat="1" ht="11.25"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</row>
  </sheetData>
  <sheetProtection/>
  <mergeCells count="35">
    <mergeCell ref="Q4:AB4"/>
    <mergeCell ref="I5:N5"/>
    <mergeCell ref="O5:P5"/>
    <mergeCell ref="R5:U5"/>
    <mergeCell ref="V5:Z5"/>
    <mergeCell ref="G5:G7"/>
    <mergeCell ref="H5:H7"/>
    <mergeCell ref="I6:I7"/>
    <mergeCell ref="J6:J7"/>
    <mergeCell ref="M6:M7"/>
    <mergeCell ref="A6:A7"/>
    <mergeCell ref="B6:B7"/>
    <mergeCell ref="C4:C7"/>
    <mergeCell ref="D5:D7"/>
    <mergeCell ref="E5:E7"/>
    <mergeCell ref="F5:F7"/>
    <mergeCell ref="A4:B5"/>
    <mergeCell ref="D4:P4"/>
    <mergeCell ref="K6:K7"/>
    <mergeCell ref="L6:L7"/>
    <mergeCell ref="N6:N7"/>
    <mergeCell ref="O6:O7"/>
    <mergeCell ref="P6:P7"/>
    <mergeCell ref="Q5:Q7"/>
    <mergeCell ref="R6:R7"/>
    <mergeCell ref="S6:S7"/>
    <mergeCell ref="Z6:Z7"/>
    <mergeCell ref="AA5:AA7"/>
    <mergeCell ref="AB5:AB7"/>
    <mergeCell ref="T6:T7"/>
    <mergeCell ref="U6:U7"/>
    <mergeCell ref="V6:V7"/>
    <mergeCell ref="W6:W7"/>
    <mergeCell ref="X6:X7"/>
    <mergeCell ref="Y6:Y7"/>
  </mergeCells>
  <printOptions/>
  <pageMargins left="0.75" right="0.42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81"/>
  <sheetViews>
    <sheetView zoomScalePageLayoutView="0" workbookViewId="0" topLeftCell="A1">
      <selection activeCell="Q27" sqref="Q27"/>
    </sheetView>
  </sheetViews>
  <sheetFormatPr defaultColWidth="9.16015625" defaultRowHeight="12.75" customHeight="1"/>
  <cols>
    <col min="1" max="1" width="8.5" style="0" customWidth="1"/>
    <col min="2" max="2" width="13.66015625" style="0" customWidth="1"/>
    <col min="3" max="3" width="11.5" style="0" customWidth="1"/>
    <col min="4" max="5" width="10" style="0" customWidth="1"/>
    <col min="6" max="6" width="10.33203125" style="0" customWidth="1"/>
    <col min="7" max="8" width="8.33203125" style="0" customWidth="1"/>
    <col min="9" max="9" width="4.33203125" style="0" customWidth="1"/>
    <col min="10" max="10" width="7.16015625" style="0" customWidth="1"/>
    <col min="11" max="13" width="8.33203125" style="0" customWidth="1"/>
    <col min="14" max="14" width="8.83203125" style="0" customWidth="1"/>
    <col min="15" max="15" width="8.16015625" style="0" customWidth="1"/>
    <col min="16" max="16" width="3.83203125" style="0" customWidth="1"/>
    <col min="17" max="17" width="4.16015625" style="0" customWidth="1"/>
    <col min="18" max="18" width="8" style="0" customWidth="1"/>
    <col min="19" max="19" width="6.5" style="0" customWidth="1"/>
    <col min="20" max="20" width="6.16015625" style="0" customWidth="1"/>
    <col min="21" max="21" width="6.83203125" style="0" customWidth="1"/>
    <col min="22" max="22" width="6.16015625" style="0" customWidth="1"/>
    <col min="23" max="23" width="9.16015625" style="0" customWidth="1"/>
    <col min="24" max="24" width="8.33203125" style="0" customWidth="1"/>
    <col min="25" max="25" width="8.16015625" style="0" customWidth="1"/>
    <col min="26" max="26" width="5.16015625" style="0" customWidth="1"/>
    <col min="27" max="27" width="10.5" style="0" customWidth="1"/>
    <col min="28" max="254" width="9.16015625" style="0" customWidth="1"/>
  </cols>
  <sheetData>
    <row r="1" spans="1:27" ht="21.75" customHeight="1">
      <c r="A1" s="11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28"/>
    </row>
    <row r="2" spans="1:27" ht="30.75" customHeight="1">
      <c r="A2" s="141" t="s">
        <v>116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</row>
    <row r="3" spans="1:27" ht="18" customHeight="1">
      <c r="A3" s="13"/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42" t="s">
        <v>0</v>
      </c>
      <c r="AA3" s="142"/>
    </row>
    <row r="4" spans="1:27" ht="27" customHeight="1">
      <c r="A4" s="143" t="s">
        <v>97</v>
      </c>
      <c r="B4" s="149"/>
      <c r="C4" s="14" t="s">
        <v>58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29"/>
    </row>
    <row r="5" spans="1:27" ht="34.5" customHeight="1">
      <c r="A5" s="143"/>
      <c r="B5" s="143"/>
      <c r="C5" s="144" t="s">
        <v>117</v>
      </c>
      <c r="D5" s="14" t="s">
        <v>118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29"/>
      <c r="AA5" s="146" t="s">
        <v>119</v>
      </c>
    </row>
    <row r="6" spans="1:27" ht="21" customHeight="1">
      <c r="A6" s="143" t="s">
        <v>66</v>
      </c>
      <c r="B6" s="143" t="s">
        <v>67</v>
      </c>
      <c r="C6" s="145"/>
      <c r="D6" s="144" t="s">
        <v>6</v>
      </c>
      <c r="E6" s="14" t="s">
        <v>120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29"/>
      <c r="Z6" s="146" t="s">
        <v>121</v>
      </c>
      <c r="AA6" s="148"/>
    </row>
    <row r="7" spans="1:27" ht="42.75" customHeight="1">
      <c r="A7" s="143"/>
      <c r="B7" s="143"/>
      <c r="C7" s="145"/>
      <c r="D7" s="145"/>
      <c r="E7" s="17" t="s">
        <v>10</v>
      </c>
      <c r="F7" s="17" t="s">
        <v>122</v>
      </c>
      <c r="G7" s="17" t="s">
        <v>123</v>
      </c>
      <c r="H7" s="17" t="s">
        <v>151</v>
      </c>
      <c r="I7" s="17" t="s">
        <v>124</v>
      </c>
      <c r="J7" s="17" t="s">
        <v>125</v>
      </c>
      <c r="K7" s="17" t="s">
        <v>126</v>
      </c>
      <c r="L7" s="17" t="s">
        <v>127</v>
      </c>
      <c r="M7" s="17" t="s">
        <v>149</v>
      </c>
      <c r="N7" s="17" t="s">
        <v>128</v>
      </c>
      <c r="O7" s="17" t="s">
        <v>129</v>
      </c>
      <c r="P7" s="17" t="s">
        <v>130</v>
      </c>
      <c r="Q7" s="17" t="s">
        <v>131</v>
      </c>
      <c r="R7" s="17" t="s">
        <v>150</v>
      </c>
      <c r="S7" s="17" t="s">
        <v>132</v>
      </c>
      <c r="T7" s="17" t="s">
        <v>133</v>
      </c>
      <c r="U7" s="17" t="s">
        <v>134</v>
      </c>
      <c r="V7" s="17" t="s">
        <v>135</v>
      </c>
      <c r="W7" s="17" t="s">
        <v>136</v>
      </c>
      <c r="X7" s="17" t="s">
        <v>137</v>
      </c>
      <c r="Y7" s="17" t="s">
        <v>138</v>
      </c>
      <c r="Z7" s="147"/>
      <c r="AA7" s="147"/>
    </row>
    <row r="8" spans="1:27" ht="24.75" customHeight="1">
      <c r="A8" s="18" t="s">
        <v>68</v>
      </c>
      <c r="B8" s="18" t="s">
        <v>68</v>
      </c>
      <c r="C8" s="19">
        <v>1</v>
      </c>
      <c r="D8" s="19">
        <v>2</v>
      </c>
      <c r="E8" s="19">
        <v>3</v>
      </c>
      <c r="F8" s="19">
        <v>4</v>
      </c>
      <c r="G8" s="19">
        <v>5</v>
      </c>
      <c r="H8" s="19">
        <v>6</v>
      </c>
      <c r="I8" s="19">
        <v>7</v>
      </c>
      <c r="J8" s="19">
        <v>8</v>
      </c>
      <c r="K8" s="19">
        <v>9</v>
      </c>
      <c r="L8" s="19">
        <v>10</v>
      </c>
      <c r="M8" s="19">
        <v>11</v>
      </c>
      <c r="N8" s="19">
        <v>12</v>
      </c>
      <c r="O8" s="19">
        <v>13</v>
      </c>
      <c r="P8" s="19">
        <v>14</v>
      </c>
      <c r="Q8" s="19">
        <v>15</v>
      </c>
      <c r="R8" s="19">
        <v>16</v>
      </c>
      <c r="S8" s="19">
        <v>17</v>
      </c>
      <c r="T8" s="19">
        <v>18</v>
      </c>
      <c r="U8" s="19">
        <v>19</v>
      </c>
      <c r="V8" s="19">
        <v>20</v>
      </c>
      <c r="W8" s="19">
        <v>21</v>
      </c>
      <c r="X8" s="19">
        <v>22</v>
      </c>
      <c r="Y8" s="19">
        <v>23</v>
      </c>
      <c r="Z8" s="19">
        <v>24</v>
      </c>
      <c r="AA8" s="19">
        <v>25</v>
      </c>
    </row>
    <row r="9" spans="1:27" ht="21.75" customHeight="1">
      <c r="A9" s="20"/>
      <c r="B9" s="21" t="s">
        <v>6</v>
      </c>
      <c r="C9" s="22">
        <f>D9</f>
        <v>2666400</v>
      </c>
      <c r="D9" s="23">
        <f>E9</f>
        <v>2666400</v>
      </c>
      <c r="E9" s="24">
        <f aca="true" t="shared" si="0" ref="E9:Z9">E10</f>
        <v>2666400</v>
      </c>
      <c r="F9" s="24">
        <f t="shared" si="0"/>
        <v>1490700</v>
      </c>
      <c r="G9" s="24">
        <f t="shared" si="0"/>
        <v>204000</v>
      </c>
      <c r="H9" s="24">
        <f t="shared" si="0"/>
        <v>60500</v>
      </c>
      <c r="I9" s="24">
        <f t="shared" si="0"/>
        <v>0</v>
      </c>
      <c r="J9" s="24">
        <f t="shared" si="0"/>
        <v>20000</v>
      </c>
      <c r="K9" s="24">
        <v>98000</v>
      </c>
      <c r="L9" s="24">
        <f t="shared" si="0"/>
        <v>0</v>
      </c>
      <c r="M9" s="24">
        <f t="shared" si="0"/>
        <v>102000</v>
      </c>
      <c r="N9" s="24">
        <f t="shared" si="0"/>
        <v>154000</v>
      </c>
      <c r="O9" s="24">
        <f t="shared" si="0"/>
        <v>86000</v>
      </c>
      <c r="P9" s="24">
        <f t="shared" si="0"/>
        <v>0</v>
      </c>
      <c r="Q9" s="24">
        <f t="shared" si="0"/>
        <v>0</v>
      </c>
      <c r="R9" s="24">
        <f t="shared" si="0"/>
        <v>22000</v>
      </c>
      <c r="S9" s="24">
        <f t="shared" si="0"/>
        <v>196000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v>583032</v>
      </c>
    </row>
    <row r="10" spans="1:27" ht="21.75" customHeight="1">
      <c r="A10" s="20"/>
      <c r="B10" s="25" t="s">
        <v>148</v>
      </c>
      <c r="C10" s="23">
        <f>SUM(C11:C11)</f>
        <v>2666400</v>
      </c>
      <c r="D10" s="24">
        <f>SUM(D11:D11)</f>
        <v>2666400</v>
      </c>
      <c r="E10" s="23">
        <f>SUM(E11:E11)</f>
        <v>2666400</v>
      </c>
      <c r="F10" s="23">
        <v>1490700</v>
      </c>
      <c r="G10" s="23">
        <v>204000</v>
      </c>
      <c r="H10" s="23">
        <v>60500</v>
      </c>
      <c r="I10" s="23"/>
      <c r="J10" s="23">
        <v>20000</v>
      </c>
      <c r="K10" s="23">
        <v>98000</v>
      </c>
      <c r="L10" s="23">
        <v>0</v>
      </c>
      <c r="M10" s="23">
        <v>102000</v>
      </c>
      <c r="N10" s="23">
        <v>154000</v>
      </c>
      <c r="O10" s="23">
        <v>86000</v>
      </c>
      <c r="P10" s="23"/>
      <c r="Q10" s="23"/>
      <c r="R10" s="23">
        <v>22000</v>
      </c>
      <c r="S10" s="23">
        <v>196000</v>
      </c>
      <c r="T10" s="23"/>
      <c r="U10" s="23">
        <v>0</v>
      </c>
      <c r="V10" s="23"/>
      <c r="W10" s="23">
        <v>0</v>
      </c>
      <c r="X10" s="23">
        <v>0</v>
      </c>
      <c r="Y10" s="23"/>
      <c r="Z10" s="23"/>
      <c r="AA10" s="23">
        <v>233200</v>
      </c>
    </row>
    <row r="11" spans="1:27" ht="21.75" customHeight="1">
      <c r="A11" s="20" t="s">
        <v>71</v>
      </c>
      <c r="B11" s="21" t="s">
        <v>72</v>
      </c>
      <c r="C11" s="22">
        <f>D11</f>
        <v>2666400</v>
      </c>
      <c r="D11" s="23">
        <f>E11</f>
        <v>2666400</v>
      </c>
      <c r="E11" s="23">
        <f>SUM(F11:AA11)</f>
        <v>2666400</v>
      </c>
      <c r="F11" s="23">
        <v>1490700</v>
      </c>
      <c r="G11" s="23">
        <v>204000</v>
      </c>
      <c r="H11" s="23">
        <v>60500</v>
      </c>
      <c r="I11" s="23"/>
      <c r="J11" s="23">
        <v>20000</v>
      </c>
      <c r="K11" s="23">
        <v>98000</v>
      </c>
      <c r="L11" s="23">
        <v>0</v>
      </c>
      <c r="M11" s="23">
        <v>102000</v>
      </c>
      <c r="N11" s="23">
        <v>154000</v>
      </c>
      <c r="O11" s="23">
        <v>86000</v>
      </c>
      <c r="P11" s="23"/>
      <c r="Q11" s="23"/>
      <c r="R11" s="23">
        <v>22000</v>
      </c>
      <c r="S11" s="23">
        <v>196000</v>
      </c>
      <c r="T11" s="23"/>
      <c r="U11" s="23">
        <v>0</v>
      </c>
      <c r="V11" s="23"/>
      <c r="W11" s="23">
        <v>0</v>
      </c>
      <c r="X11" s="23">
        <v>0</v>
      </c>
      <c r="Y11" s="23"/>
      <c r="Z11" s="23"/>
      <c r="AA11" s="23">
        <v>233200</v>
      </c>
    </row>
    <row r="12" spans="1:27" ht="21.75" customHeight="1">
      <c r="A12" s="20"/>
      <c r="B12" s="21"/>
      <c r="C12" s="22"/>
      <c r="D12" s="23"/>
      <c r="E12" s="24"/>
      <c r="F12" s="26"/>
      <c r="G12" s="22"/>
      <c r="H12" s="22"/>
      <c r="I12" s="22"/>
      <c r="J12" s="22"/>
      <c r="K12" s="22"/>
      <c r="L12" s="22"/>
      <c r="M12" s="23"/>
      <c r="N12" s="26"/>
      <c r="O12" s="22"/>
      <c r="P12" s="22"/>
      <c r="Q12" s="22"/>
      <c r="R12" s="22"/>
      <c r="S12" s="22"/>
      <c r="T12" s="22"/>
      <c r="U12" s="22"/>
      <c r="V12" s="23"/>
      <c r="W12" s="26"/>
      <c r="X12" s="22"/>
      <c r="Y12" s="22"/>
      <c r="Z12" s="23"/>
      <c r="AA12" s="24"/>
    </row>
    <row r="13" spans="1:27" ht="21.75" customHeight="1">
      <c r="A13" s="20"/>
      <c r="B13" s="21"/>
      <c r="C13" s="22"/>
      <c r="D13" s="23"/>
      <c r="E13" s="24"/>
      <c r="F13" s="26"/>
      <c r="G13" s="22"/>
      <c r="H13" s="22"/>
      <c r="I13" s="22"/>
      <c r="J13" s="22"/>
      <c r="K13" s="22"/>
      <c r="L13" s="22"/>
      <c r="M13" s="23"/>
      <c r="N13" s="26"/>
      <c r="O13" s="22"/>
      <c r="P13" s="22"/>
      <c r="Q13" s="22"/>
      <c r="R13" s="22"/>
      <c r="S13" s="22"/>
      <c r="T13" s="22"/>
      <c r="U13" s="22"/>
      <c r="V13" s="23"/>
      <c r="W13" s="26"/>
      <c r="X13" s="22"/>
      <c r="Y13" s="22"/>
      <c r="Z13" s="23"/>
      <c r="AA13" s="24"/>
    </row>
    <row r="14" spans="1:27" ht="21.75" customHeight="1">
      <c r="A14" s="20"/>
      <c r="B14" s="21"/>
      <c r="C14" s="22"/>
      <c r="D14" s="23"/>
      <c r="E14" s="24"/>
      <c r="F14" s="26"/>
      <c r="G14" s="22"/>
      <c r="H14" s="22"/>
      <c r="I14" s="22"/>
      <c r="J14" s="22"/>
      <c r="K14" s="22"/>
      <c r="L14" s="22"/>
      <c r="M14" s="23"/>
      <c r="N14" s="26"/>
      <c r="O14" s="22"/>
      <c r="P14" s="22"/>
      <c r="Q14" s="22"/>
      <c r="R14" s="22"/>
      <c r="S14" s="22"/>
      <c r="T14" s="22"/>
      <c r="U14" s="22"/>
      <c r="V14" s="23"/>
      <c r="W14" s="26"/>
      <c r="X14" s="22"/>
      <c r="Y14" s="22"/>
      <c r="Z14" s="23"/>
      <c r="AA14" s="24"/>
    </row>
    <row r="15" spans="1:27" ht="9.7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27" ht="9.7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 ht="9.7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 ht="9.7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ht="9.7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9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ht="9.7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ht="9.7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ht="9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ht="9.7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ht="9.7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spans="1:27" ht="9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</row>
    <row r="27" spans="1:27" ht="9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spans="1:27" ht="9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 spans="1:27" ht="9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</row>
    <row r="30" spans="1:27" ht="9.7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  <row r="31" spans="1:27" ht="9.7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</row>
    <row r="32" spans="1:27" ht="9.7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</row>
    <row r="33" spans="1:27" ht="9.7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</row>
    <row r="34" spans="1:27" ht="9.7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</row>
    <row r="35" spans="1:27" ht="9.7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</row>
    <row r="36" spans="1:27" ht="9.7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</row>
    <row r="37" spans="1:27" ht="9.7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</row>
    <row r="38" spans="1:27" ht="9.7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</row>
    <row r="39" spans="1:27" ht="9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</row>
    <row r="40" spans="1:27" ht="9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</row>
    <row r="41" spans="1:27" ht="9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</row>
    <row r="42" spans="1:27" ht="9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</row>
    <row r="43" spans="1:27" ht="9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</row>
    <row r="44" spans="1:27" ht="9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</row>
    <row r="45" spans="1:27" ht="9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</row>
    <row r="46" spans="1:27" ht="9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</row>
    <row r="47" spans="1:27" ht="9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</row>
    <row r="48" spans="1:27" ht="9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</row>
    <row r="49" spans="1:27" ht="9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spans="1:27" ht="9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</row>
    <row r="51" spans="1:27" ht="9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</row>
    <row r="52" spans="1:27" ht="9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1:27" ht="9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</row>
    <row r="54" spans="1:27" ht="9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</row>
    <row r="55" spans="1:27" ht="9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</row>
    <row r="56" spans="1:27" ht="9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</row>
    <row r="57" spans="1:27" ht="9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</row>
    <row r="58" spans="1:27" ht="9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spans="1:27" ht="9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</row>
    <row r="60" spans="1:27" ht="9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</row>
    <row r="61" spans="1:27" ht="9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</row>
    <row r="62" spans="1:27" ht="9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</row>
    <row r="63" spans="1:27" ht="9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</row>
    <row r="64" spans="1:27" ht="9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</row>
    <row r="65" spans="1:27" ht="9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</row>
    <row r="66" spans="1:27" ht="9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</row>
    <row r="67" spans="1:27" ht="9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</row>
    <row r="68" spans="1:27" ht="9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</row>
    <row r="69" spans="1:27" ht="9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</row>
    <row r="70" spans="1:27" ht="9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</row>
    <row r="71" spans="1:27" ht="9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</row>
    <row r="72" spans="1:27" ht="9.7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</row>
    <row r="73" spans="1:27" ht="9.7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</row>
    <row r="74" spans="1:27" ht="9.7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</row>
    <row r="75" spans="1:27" ht="9.7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</row>
    <row r="76" spans="1:27" ht="9.7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</row>
    <row r="77" spans="1:27" ht="9.7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</row>
    <row r="78" spans="1:27" ht="9.7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</row>
    <row r="79" spans="1:27" ht="9.7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</row>
    <row r="80" spans="1:27" ht="9.7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</row>
    <row r="81" spans="1:27" ht="9.7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</row>
  </sheetData>
  <sheetProtection/>
  <mergeCells count="9">
    <mergeCell ref="A2:AA2"/>
    <mergeCell ref="Z3:AA3"/>
    <mergeCell ref="A6:A7"/>
    <mergeCell ref="B6:B7"/>
    <mergeCell ref="C5:C7"/>
    <mergeCell ref="D6:D7"/>
    <mergeCell ref="Z6:Z7"/>
    <mergeCell ref="AA5:AA7"/>
    <mergeCell ref="A4:B5"/>
  </mergeCells>
  <printOptions/>
  <pageMargins left="0.75" right="0.75" top="1" bottom="1" header="0.5" footer="0.5"/>
  <pageSetup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PageLayoutView="0" workbookViewId="0" topLeftCell="A1">
      <selection activeCell="A2" sqref="A2:B2"/>
    </sheetView>
  </sheetViews>
  <sheetFormatPr defaultColWidth="9.16015625" defaultRowHeight="11.25"/>
  <cols>
    <col min="1" max="1" width="50.5" style="0" customWidth="1"/>
    <col min="2" max="2" width="57" style="0" customWidth="1"/>
    <col min="3" max="3" width="31.5" style="0" customWidth="1"/>
    <col min="4" max="249" width="9.16015625" style="0" customWidth="1"/>
  </cols>
  <sheetData>
    <row r="1" ht="26.25" customHeight="1">
      <c r="A1" s="1"/>
    </row>
    <row r="2" spans="1:3" ht="46.5" customHeight="1">
      <c r="A2" s="153" t="s">
        <v>155</v>
      </c>
      <c r="B2" s="150"/>
      <c r="C2" s="2"/>
    </row>
    <row r="3" spans="1:3" s="1" customFormat="1" ht="24" customHeight="1">
      <c r="A3" s="3"/>
      <c r="B3" s="4" t="s">
        <v>139</v>
      </c>
      <c r="C3" s="5"/>
    </row>
    <row r="4" spans="1:2" s="1" customFormat="1" ht="38.25" customHeight="1">
      <c r="A4" s="6" t="s">
        <v>140</v>
      </c>
      <c r="B4" s="6" t="s">
        <v>141</v>
      </c>
    </row>
    <row r="5" spans="1:2" s="1" customFormat="1" ht="38.25" customHeight="1">
      <c r="A5" s="7" t="s">
        <v>142</v>
      </c>
      <c r="B5" s="6">
        <v>31</v>
      </c>
    </row>
    <row r="6" spans="1:2" s="1" customFormat="1" ht="25.5" customHeight="1">
      <c r="A6" s="8" t="s">
        <v>143</v>
      </c>
      <c r="B6" s="9">
        <v>7</v>
      </c>
    </row>
    <row r="7" spans="1:2" s="1" customFormat="1" ht="25.5" customHeight="1">
      <c r="A7" s="8" t="s">
        <v>144</v>
      </c>
      <c r="B7" s="9">
        <v>8.6</v>
      </c>
    </row>
    <row r="8" spans="1:2" s="1" customFormat="1" ht="25.5" customHeight="1">
      <c r="A8" s="8" t="s">
        <v>145</v>
      </c>
      <c r="B8" s="9">
        <v>15.4</v>
      </c>
    </row>
    <row r="9" spans="1:2" s="1" customFormat="1" ht="25.5" customHeight="1">
      <c r="A9" s="10" t="s">
        <v>146</v>
      </c>
      <c r="B9" s="9">
        <v>15.4</v>
      </c>
    </row>
    <row r="10" spans="1:2" s="1" customFormat="1" ht="25.5" customHeight="1">
      <c r="A10" s="10" t="s">
        <v>147</v>
      </c>
      <c r="B10" s="10"/>
    </row>
  </sheetData>
  <sheetProtection/>
  <mergeCells count="1">
    <mergeCell ref="A2:B2"/>
  </mergeCells>
  <printOptions horizontalCentered="1"/>
  <pageMargins left="0.7513888888888889" right="0.7513888888888889" top="0.9798611111111111" bottom="0.9798611111111111" header="0.5118055555555555" footer="0.5118055555555555"/>
  <pageSetup fitToHeight="99" fitToWidth="1" horizontalDpi="600" verticalDpi="600" orientation="portrait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skscs</cp:lastModifiedBy>
  <cp:lastPrinted>2020-08-19T02:25:32Z</cp:lastPrinted>
  <dcterms:created xsi:type="dcterms:W3CDTF">2015-05-23T03:12:06Z</dcterms:created>
  <dcterms:modified xsi:type="dcterms:W3CDTF">2021-08-25T02:51:43Z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